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1460" activeTab="0"/>
  </bookViews>
  <sheets>
    <sheet name="монтори и компютри" sheetId="1" r:id="rId1"/>
    <sheet name="принтери и проектори" sheetId="2" r:id="rId2"/>
    <sheet name="тънки клиенти и таблети" sheetId="3" r:id="rId3"/>
    <sheet name="лаптопи" sheetId="4" r:id="rId4"/>
    <sheet name="блейд сървъри" sheetId="5" r:id="rId5"/>
    <sheet name="непрекъсваеми ТЗУ" sheetId="6" r:id="rId6"/>
    <sheet name="компоненти за ъпгрейд на сървър" sheetId="7" r:id="rId7"/>
  </sheets>
  <definedNames>
    <definedName name="_xlnm.Print_Area" localSheetId="6">'компоненти за ъпгрейд на сървър'!$A$1:$H$43</definedName>
    <definedName name="_xlnm.Print_Area" localSheetId="3">'лаптопи'!$A$1:$H$67</definedName>
    <definedName name="_xlnm.Print_Area" localSheetId="1">'принтери и проектори'!$A$1:$H$60</definedName>
    <definedName name="_xlnm.Print_Titles" localSheetId="4">'блейд сървъри'!$1:$4</definedName>
    <definedName name="_xlnm.Print_Titles" localSheetId="6">'компоненти за ъпгрейд на сървър'!$1:$4</definedName>
    <definedName name="_xlnm.Print_Titles" localSheetId="3">'лаптопи'!$1:$4</definedName>
    <definedName name="_xlnm.Print_Titles" localSheetId="0">'монтори и компютри'!$1:$4</definedName>
    <definedName name="_xlnm.Print_Titles" localSheetId="5">'непрекъсваеми ТЗУ'!$1:$4</definedName>
    <definedName name="_xlnm.Print_Titles" localSheetId="1">'принтери и проектори'!$1:$5</definedName>
    <definedName name="_xlnm.Print_Titles" localSheetId="2">'тънки клиенти и таблети'!$1:$4</definedName>
  </definedNames>
  <calcPr fullCalcOnLoad="1" refMode="R1C1"/>
</workbook>
</file>

<file path=xl/sharedStrings.xml><?xml version="1.0" encoding="utf-8"?>
<sst xmlns="http://schemas.openxmlformats.org/spreadsheetml/2006/main" count="479" uniqueCount="159">
  <si>
    <t>№ по ред</t>
  </si>
  <si>
    <t>изд. фактура №, дата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</si>
  <si>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</si>
  <si>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</si>
  <si>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</si>
  <si>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</si>
  <si>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</si>
  <si>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</si>
  <si>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</si>
  <si>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</si>
  <si>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</si>
  <si>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</si>
  <si>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</si>
  <si>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</si>
  <si>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</si>
  <si>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</si>
  <si>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</si>
  <si>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</si>
  <si>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</si>
  <si>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</si>
  <si>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изх.№95В00-99/03.11.2014 г. </t>
    </r>
    <r>
      <rPr>
        <b/>
        <u val="single"/>
        <sz val="12"/>
        <rFont val="Times New Roman"/>
        <family val="1"/>
      </rPr>
      <t>по ОБОСОБЕНА ПОЗИЦИЯ № 2 (Принтери и проектори)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-в сила от</t>
    </r>
    <r>
      <rPr>
        <b/>
        <u val="single"/>
        <sz val="12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51 200.00 лв. без ДДС (петдесет и една хиляди и двеста лева) или общо 61 440.00 лв. с ДДС (шестдесет и една хиляди четиристотин и четиридесет лева)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</si>
  <si>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</si>
  <si>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</si>
  <si>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>ЗА ИЗВЪРШЕНИ РАЗХОДИ ПО ФАКТУРИ с фирма "ДАРТЕК" ООД -</t>
  </si>
  <si>
    <t xml:space="preserve">ЗА ИЗВЪРШЕНИ РАЗХОДИ ПО ФАКТУРИ с фирма" ХЕДИ КОМПЮТЪРС" ООД </t>
  </si>
  <si>
    <t xml:space="preserve">ЗА ИЗВЪРШЕНИ РАЗХОДИ ПО ФАКТУРИ с  фирма" ХЕДИ КОМПЮТЪРС" ООД </t>
  </si>
  <si>
    <r>
      <t xml:space="preserve"> - изпълнител по сключен договор за изпълнение с изх.№95В00-102/03.11.2014 г. </t>
    </r>
    <r>
      <rPr>
        <b/>
        <u val="single"/>
        <sz val="12"/>
        <rFont val="Times New Roman"/>
        <family val="1"/>
      </rPr>
      <t xml:space="preserve">по ОБОСОБЕНА ПОЗИЦИЯ № 6 "Блейд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 xml:space="preserve">в сила от 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11 700.00 лв. без ДДС (единадесет хиляди и седемстотин лева) плюс 20%. ДДС или общо 14 040.00 лева с ДДС (четиринадесет хиляди и четиридесет лева), като Възложителят не е задължен да изпълни финансовия лимит. </t>
    </r>
  </si>
  <si>
    <t xml:space="preserve">ЗА ИЗВЪРШЕНИ РАЗХОДИ ПО ФАКТУРИ с фирма "ДАРТЕК" ООД </t>
  </si>
  <si>
    <r>
      <t xml:space="preserve"> - изпълнител по сключен договор за изпълнение с изх.№95В00-103/03.11.2014 г.  </t>
    </r>
    <r>
      <rPr>
        <b/>
        <u val="single"/>
        <sz val="12"/>
        <rFont val="Times New Roman"/>
        <family val="1"/>
      </rPr>
      <t xml:space="preserve">по ОБОСОБЕНА ПОЗИЦИЯ  №7 с предмет: "Непрекъсваеми ТЗУ"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13 800.00 лв. без ДДС (тринадесет хиляди и осемстотин лева) плюс 20%. ДДС или общо 16 560.00 лева с ДДС (шестнадесет хиляди петстотин и шестдесет лева), като Възложителят не е задължен да изпълни финансовия лимит. </t>
    </r>
  </si>
  <si>
    <r>
      <t xml:space="preserve"> - изпълнител по сключен договор за изпълнение с изх..№95В00-104/03.11.2014 г. </t>
    </r>
    <r>
      <rPr>
        <b/>
        <u val="single"/>
        <sz val="12"/>
        <rFont val="Times New Roman"/>
        <family val="1"/>
      </rPr>
      <t xml:space="preserve">по ОБОСОБЕНА ПОЗИЦИЯ № 8 "Компоненти за ъпгрейд на сървър" 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03.11.2014 г. до 03.11.2015г. или до достигане на финансовия лимит, определен от Възложителя за тази обособена позиция, в размер на общо 4 200.00 лв. без ДДС (четири хиляди и двеста лева) плюс 20%. ДДС или общо 5 040.00 лева с ДДС (пет хиляди и четиридесет лева), като Възложителят не е задължен да изпълни финансовия лимит.  </t>
    </r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</si>
  <si>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</si>
  <si>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</si>
  <si>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</si>
  <si>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 филиал Силистра:</t>
  </si>
  <si>
    <t>общо изразходени средства заРУ Ангел Кънчев - НИС:</t>
  </si>
  <si>
    <t>общо изразходени средства за РУ Ангел Кънчев - НИС:</t>
  </si>
  <si>
    <t xml:space="preserve">ЗА ИЗВЪРШЕНИ РАЗХОДИ ПО ФАКТУРИ с  фирма "КОНТРАКС" АД </t>
  </si>
  <si>
    <t xml:space="preserve">ЗА ИЗВЪРШЕНИ РАЗХОДИ ПО ФАКТУРИ с фирма "КОНТРАКС" АД </t>
  </si>
  <si>
    <t>кол-во</t>
  </si>
  <si>
    <t>ед. цена</t>
  </si>
  <si>
    <t>BG051PO001-3.1.07-0050</t>
  </si>
  <si>
    <t>0000015589/07.11.2014</t>
  </si>
  <si>
    <t>01-37</t>
  </si>
  <si>
    <t>0000019411/ 19.11.2014</t>
  </si>
  <si>
    <t>проф. А. Смрикаров - 40 01</t>
  </si>
  <si>
    <t>ФНИ - 40 01</t>
  </si>
  <si>
    <t>0000019432/21.11.2014</t>
  </si>
  <si>
    <t>МБР /01-37</t>
  </si>
  <si>
    <t>00000009969/26.11.2014 г.</t>
  </si>
  <si>
    <t>МБР</t>
  </si>
  <si>
    <t>0000019495/01.12.2014 г.</t>
  </si>
  <si>
    <t>ЦИКО</t>
  </si>
  <si>
    <t>не е по проект</t>
  </si>
  <si>
    <t>0000019536/08.12.2014</t>
  </si>
  <si>
    <t>1 БР. ФОЗ-03</t>
  </si>
  <si>
    <t>0000019553/10.12.2014</t>
  </si>
  <si>
    <t>ЗТ</t>
  </si>
  <si>
    <t>AGR.0042.20140328</t>
  </si>
  <si>
    <t xml:space="preserve"> ТИЕ, АУИТ, ОЗСД, МТМ </t>
  </si>
  <si>
    <t>КСТ,</t>
  </si>
  <si>
    <t>ТМ</t>
  </si>
  <si>
    <t>0000019569/12.12.2014</t>
  </si>
  <si>
    <t>Математика</t>
  </si>
  <si>
    <t>ФОЗЗГ-02</t>
  </si>
  <si>
    <t>ЕСЕО</t>
  </si>
  <si>
    <t>0000019570/12.12.2014</t>
  </si>
  <si>
    <t>ЕСЕО, домакинство,ТММРМ, ЦИКО</t>
  </si>
  <si>
    <t>учебен сектор</t>
  </si>
  <si>
    <t>1 бр.ФТ-02</t>
  </si>
  <si>
    <t>ММЕИГ, МТМ,КСТ</t>
  </si>
  <si>
    <t>ППИ</t>
  </si>
  <si>
    <t>ФПНО-04</t>
  </si>
  <si>
    <t>ФОЗЗГ</t>
  </si>
  <si>
    <t>ОЗСД</t>
  </si>
  <si>
    <t>0000293102/10.12.2014</t>
  </si>
  <si>
    <t>КСТ</t>
  </si>
  <si>
    <t>награда от РУ</t>
  </si>
  <si>
    <t>0000293085/10.12.2014</t>
  </si>
  <si>
    <t>0000019568/12.12.2014</t>
  </si>
  <si>
    <t>Разград</t>
  </si>
  <si>
    <t>Силистра</t>
  </si>
  <si>
    <t>0000019610/17.12.2014</t>
  </si>
  <si>
    <t>0000019612/17.12.2014</t>
  </si>
  <si>
    <t>MIS-ETS CODE 118</t>
  </si>
  <si>
    <t>0000015652/09.12.2014</t>
  </si>
  <si>
    <t>АТК;КТТ;МТМ;ИКОНОМ;МАТЕМ;ЕСЕО</t>
  </si>
  <si>
    <t>АТК;КТТ</t>
  </si>
  <si>
    <t>АТК;КТТ;ЕСЕО</t>
  </si>
  <si>
    <t>ИКОНОМИКА; МТМ</t>
  </si>
  <si>
    <t>МТМ</t>
  </si>
  <si>
    <t>ИНФОРМАТИКА</t>
  </si>
  <si>
    <t>0000015656/10.12.2014</t>
  </si>
  <si>
    <t>ЕЕА</t>
  </si>
  <si>
    <t>ФНИ-2014-ЕЕА-03/4023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</si>
  <si>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</si>
  <si>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</si>
  <si>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</si>
  <si>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</si>
  <si>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</si>
  <si>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</si>
  <si>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</si>
  <si>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</si>
  <si>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</si>
  <si>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</si>
  <si>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</si>
  <si>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</si>
  <si>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</si>
  <si>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</si>
  <si>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</si>
  <si>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</si>
  <si>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</si>
  <si>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</si>
  <si>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</si>
  <si>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</si>
  <si>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</si>
  <si>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</si>
  <si>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</si>
  <si>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0000015671/10.12.2014</t>
  </si>
  <si>
    <t>MARIE-CURE</t>
  </si>
  <si>
    <t>0000015708/17.12.2014</t>
  </si>
  <si>
    <t>ТФ</t>
  </si>
  <si>
    <t>BGPO001-3.1.08-0019</t>
  </si>
  <si>
    <t>0000015709/17.12.2014</t>
  </si>
  <si>
    <t>ректор;ст. съвет;зам.ректор;</t>
  </si>
  <si>
    <t>2014 ФПНО-01</t>
  </si>
  <si>
    <t>2014-ФОЗ-03/2014-ЕЕА-03</t>
  </si>
  <si>
    <t>2014-БМ-01</t>
  </si>
  <si>
    <t>1 бр.2014 ЮФ-01/1 бр. 2014 ФБМ-01</t>
  </si>
  <si>
    <t>БМ;</t>
  </si>
  <si>
    <t>ФОЗ;ЕЕА</t>
  </si>
  <si>
    <t>ЮФ;БМ</t>
  </si>
  <si>
    <t>ректор;зам. ректор;</t>
  </si>
  <si>
    <t>2 бр. 2014 ФЕЕА-05; 1 бр. 2014 ЮФ-01;2014 ФБМ-01</t>
  </si>
  <si>
    <t>1 бр.2014 ФОЗ-03; 2 бр.2014 фоззг-02; 1 БР.2014 ЕЕА-03</t>
  </si>
  <si>
    <t>2014 БМ-01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</si>
  <si>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</si>
  <si>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</si>
  <si>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</si>
  <si>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</si>
  <si>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</si>
  <si>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</si>
  <si>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</si>
  <si>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</si>
  <si>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0000293699/22.12.2014</t>
  </si>
  <si>
    <t>кредитно 00000/19777/19.12.2014 към ф-ра 0000019612/17.12.2014</t>
  </si>
  <si>
    <t>0000019614/17.12.2014</t>
  </si>
  <si>
    <t>0000019862/30.01.2015</t>
  </si>
  <si>
    <t>РУ/ОП/</t>
  </si>
  <si>
    <t>0000296159/18.02.2015</t>
  </si>
  <si>
    <t>БАРИЕРА ПАР-Г КАНЕВ</t>
  </si>
  <si>
    <t>0000297035/12.03.2015</t>
  </si>
  <si>
    <t>Сървърно</t>
  </si>
  <si>
    <t>30%-авансово плащане</t>
  </si>
  <si>
    <t>окончателно плащане</t>
  </si>
  <si>
    <t>0000015965/20.04.2015</t>
  </si>
  <si>
    <t>0000015991/30.04.2015</t>
  </si>
  <si>
    <t>0000015966/20.04.2015</t>
  </si>
  <si>
    <t>0000015990/30.04.2015</t>
  </si>
  <si>
    <r>
      <t xml:space="preserve">изпълнител по сключен договор за изпълнение с изх.№95В00-98/03.11.2014 г.  </t>
    </r>
    <r>
      <rPr>
        <b/>
        <u val="single"/>
        <sz val="11"/>
        <rFont val="Times New Roman"/>
        <family val="1"/>
      </rPr>
      <t>по ОБОСОБЕНА ПОЗИЦИЯ №1 (Монитори и компютри)</t>
    </r>
    <r>
      <rPr>
        <b/>
        <sz val="11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1"/>
        <rFont val="Times New Roman"/>
        <family val="1"/>
      </rPr>
      <t xml:space="preserve">в сила от </t>
    </r>
    <r>
      <rPr>
        <b/>
        <u val="single"/>
        <sz val="11"/>
        <color indexed="8"/>
        <rFont val="Times New Roman"/>
        <family val="1"/>
      </rPr>
      <t>03.11.2014 г. до 03.11.2015г</t>
    </r>
    <r>
      <rPr>
        <b/>
        <u val="single"/>
        <sz val="11"/>
        <rFont val="Times New Roman"/>
        <family val="1"/>
      </rPr>
      <t xml:space="preserve">. или до достигане на финансовия лимит, определен от Възложителя за тази обособена позиция, в размер на общо 85 200,00 лв. без ДДС (осемдесет и пет хиляди и двеста лева) плюс 20%. ДДС или общо 102 240.00 лева с ДДС (сто и две хиляди двеста и четиридесет лева), като Възложителят не е задължен да изпълни финансовия лимит. 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</si>
</sst>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>
      <alignment horizontal="center" textRotation="90"/>
      <protection/>
    </xf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>
      <alignment/>
      <protection/>
    </xf>
    <xf numFmtId="178" fontId="6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176" fontId="10" fillId="0" borderId="0" xfId="46" applyFont="1">
      <alignment/>
      <protection/>
    </xf>
    <xf numFmtId="176" fontId="11" fillId="0" borderId="0" xfId="46" applyFont="1" applyAlignment="1">
      <alignment horizontal="left" vertical="center" wrapText="1"/>
      <protection/>
    </xf>
    <xf numFmtId="176" fontId="11" fillId="0" borderId="0" xfId="46" applyFont="1" applyBorder="1" applyAlignment="1">
      <alignment horizontal="left" vertical="center" wrapText="1"/>
      <protection/>
    </xf>
    <xf numFmtId="176" fontId="11" fillId="0" borderId="0" xfId="46" applyFont="1" applyAlignment="1">
      <alignment horizontal="left" vertical="center"/>
      <protection/>
    </xf>
    <xf numFmtId="177" fontId="11" fillId="0" borderId="0" xfId="46" applyNumberFormat="1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justify"/>
    </xf>
    <xf numFmtId="0" fontId="11" fillId="33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 wrapText="1"/>
    </xf>
    <xf numFmtId="2" fontId="10" fillId="0" borderId="12" xfId="0" applyNumberFormat="1" applyFont="1" applyBorder="1" applyAlignment="1">
      <alignment vertical="top" wrapText="1"/>
    </xf>
    <xf numFmtId="2" fontId="11" fillId="34" borderId="13" xfId="0" applyNumberFormat="1" applyFont="1" applyFill="1" applyBorder="1" applyAlignment="1">
      <alignment/>
    </xf>
    <xf numFmtId="0" fontId="10" fillId="0" borderId="13" xfId="0" applyFont="1" applyBorder="1" applyAlignment="1">
      <alignment wrapText="1"/>
    </xf>
    <xf numFmtId="2" fontId="10" fillId="0" borderId="13" xfId="0" applyNumberFormat="1" applyFont="1" applyBorder="1" applyAlignment="1">
      <alignment vertical="top" wrapText="1"/>
    </xf>
    <xf numFmtId="0" fontId="11" fillId="34" borderId="14" xfId="0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2" fontId="10" fillId="0" borderId="18" xfId="0" applyNumberFormat="1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34" borderId="14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5" xfId="0" applyFont="1" applyBorder="1" applyAlignment="1">
      <alignment/>
    </xf>
    <xf numFmtId="4" fontId="11" fillId="34" borderId="12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4" fontId="11" fillId="36" borderId="30" xfId="0" applyNumberFormat="1" applyFont="1" applyFill="1" applyBorder="1" applyAlignment="1">
      <alignment/>
    </xf>
    <xf numFmtId="4" fontId="11" fillId="36" borderId="31" xfId="0" applyNumberFormat="1" applyFont="1" applyFill="1" applyBorder="1" applyAlignment="1">
      <alignment/>
    </xf>
    <xf numFmtId="179" fontId="12" fillId="37" borderId="21" xfId="0" applyNumberFormat="1" applyFont="1" applyFill="1" applyBorder="1" applyAlignment="1">
      <alignment/>
    </xf>
    <xf numFmtId="182" fontId="12" fillId="37" borderId="21" xfId="0" applyNumberFormat="1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0" fillId="0" borderId="32" xfId="0" applyFont="1" applyBorder="1" applyAlignment="1">
      <alignment/>
    </xf>
    <xf numFmtId="0" fontId="0" fillId="36" borderId="29" xfId="0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right"/>
    </xf>
    <xf numFmtId="0" fontId="11" fillId="36" borderId="30" xfId="0" applyFont="1" applyFill="1" applyBorder="1" applyAlignment="1">
      <alignment horizontal="right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10" fillId="34" borderId="22" xfId="0" applyFont="1" applyFill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1" fillId="34" borderId="14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36" borderId="35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5" borderId="34" xfId="0" applyFont="1" applyFill="1" applyBorder="1" applyAlignment="1">
      <alignment horizontal="right"/>
    </xf>
    <xf numFmtId="0" fontId="10" fillId="0" borderId="33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2" fontId="10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10" fillId="34" borderId="29" xfId="0" applyFont="1" applyFill="1" applyBorder="1" applyAlignment="1">
      <alignment/>
    </xf>
    <xf numFmtId="2" fontId="11" fillId="34" borderId="30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2" fontId="10" fillId="0" borderId="30" xfId="0" applyNumberFormat="1" applyFont="1" applyBorder="1" applyAlignment="1">
      <alignment vertical="top" wrapText="1"/>
    </xf>
    <xf numFmtId="0" fontId="10" fillId="0" borderId="31" xfId="0" applyFont="1" applyBorder="1" applyAlignment="1">
      <alignment wrapText="1"/>
    </xf>
    <xf numFmtId="0" fontId="11" fillId="34" borderId="3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justify"/>
    </xf>
    <xf numFmtId="0" fontId="11" fillId="33" borderId="28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/>
    </xf>
    <xf numFmtId="0" fontId="11" fillId="34" borderId="39" xfId="0" applyFont="1" applyFill="1" applyBorder="1" applyAlignment="1">
      <alignment horizontal="center"/>
    </xf>
    <xf numFmtId="2" fontId="11" fillId="34" borderId="40" xfId="0" applyNumberFormat="1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11" fillId="33" borderId="27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5" borderId="15" xfId="0" applyFont="1" applyFill="1" applyBorder="1" applyAlignment="1">
      <alignment horizontal="right"/>
    </xf>
    <xf numFmtId="2" fontId="11" fillId="35" borderId="15" xfId="0" applyNumberFormat="1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7" borderId="44" xfId="0" applyFont="1" applyFill="1" applyBorder="1" applyAlignment="1">
      <alignment horizontal="right"/>
    </xf>
    <xf numFmtId="0" fontId="11" fillId="34" borderId="44" xfId="0" applyFont="1" applyFill="1" applyBorder="1" applyAlignment="1">
      <alignment horizontal="right"/>
    </xf>
    <xf numFmtId="17" fontId="10" fillId="0" borderId="0" xfId="0" applyNumberFormat="1" applyFont="1" applyAlignment="1">
      <alignment/>
    </xf>
    <xf numFmtId="17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right"/>
    </xf>
    <xf numFmtId="2" fontId="11" fillId="34" borderId="15" xfId="0" applyNumberFormat="1" applyFont="1" applyFill="1" applyBorder="1" applyAlignment="1">
      <alignment/>
    </xf>
    <xf numFmtId="178" fontId="12" fillId="37" borderId="21" xfId="0" applyNumberFormat="1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vertical="top" wrapText="1"/>
    </xf>
    <xf numFmtId="0" fontId="3" fillId="0" borderId="20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top" wrapText="1"/>
    </xf>
    <xf numFmtId="0" fontId="3" fillId="0" borderId="21" xfId="0" applyFont="1" applyBorder="1" applyAlignment="1">
      <alignment wrapText="1"/>
    </xf>
    <xf numFmtId="176" fontId="11" fillId="0" borderId="12" xfId="46" applyFont="1" applyBorder="1" applyAlignment="1">
      <alignment horizontal="left" vertical="center"/>
      <protection/>
    </xf>
    <xf numFmtId="176" fontId="10" fillId="0" borderId="12" xfId="46" applyFont="1" applyBorder="1">
      <alignment/>
      <protection/>
    </xf>
    <xf numFmtId="0" fontId="3" fillId="0" borderId="21" xfId="0" applyFont="1" applyFill="1" applyBorder="1" applyAlignment="1">
      <alignment wrapText="1"/>
    </xf>
    <xf numFmtId="0" fontId="16" fillId="0" borderId="21" xfId="0" applyFont="1" applyBorder="1" applyAlignment="1">
      <alignment wrapText="1"/>
    </xf>
    <xf numFmtId="49" fontId="16" fillId="0" borderId="12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0" fillId="0" borderId="45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justify"/>
    </xf>
    <xf numFmtId="0" fontId="20" fillId="33" borderId="11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2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2" fontId="21" fillId="0" borderId="12" xfId="0" applyNumberFormat="1" applyFont="1" applyBorder="1" applyAlignment="1">
      <alignment vertical="top" wrapText="1"/>
    </xf>
    <xf numFmtId="0" fontId="21" fillId="0" borderId="21" xfId="0" applyFont="1" applyBorder="1" applyAlignment="1">
      <alignment wrapText="1"/>
    </xf>
    <xf numFmtId="0" fontId="21" fillId="34" borderId="29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2" fontId="20" fillId="34" borderId="30" xfId="0" applyNumberFormat="1" applyFont="1" applyFill="1" applyBorder="1" applyAlignment="1">
      <alignment/>
    </xf>
    <xf numFmtId="0" fontId="21" fillId="34" borderId="31" xfId="0" applyFont="1" applyFill="1" applyBorder="1" applyAlignment="1">
      <alignment/>
    </xf>
    <xf numFmtId="0" fontId="6" fillId="33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justify"/>
    </xf>
    <xf numFmtId="0" fontId="20" fillId="33" borderId="16" xfId="0" applyFont="1" applyFill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2" fontId="21" fillId="0" borderId="18" xfId="0" applyNumberFormat="1" applyFont="1" applyBorder="1" applyAlignment="1">
      <alignment vertical="top" wrapText="1"/>
    </xf>
    <xf numFmtId="0" fontId="21" fillId="0" borderId="19" xfId="0" applyFont="1" applyBorder="1" applyAlignment="1">
      <alignment wrapText="1"/>
    </xf>
    <xf numFmtId="0" fontId="21" fillId="34" borderId="14" xfId="0" applyFont="1" applyFill="1" applyBorder="1" applyAlignment="1">
      <alignment/>
    </xf>
    <xf numFmtId="0" fontId="20" fillId="34" borderId="34" xfId="0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0" borderId="2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2" fontId="21" fillId="0" borderId="13" xfId="0" applyNumberFormat="1" applyFont="1" applyBorder="1" applyAlignment="1">
      <alignment vertical="top" wrapText="1"/>
    </xf>
    <xf numFmtId="0" fontId="21" fillId="0" borderId="23" xfId="0" applyFont="1" applyBorder="1" applyAlignment="1">
      <alignment wrapText="1"/>
    </xf>
    <xf numFmtId="0" fontId="20" fillId="34" borderId="14" xfId="0" applyFont="1" applyFill="1" applyBorder="1" applyAlignment="1">
      <alignment/>
    </xf>
    <xf numFmtId="2" fontId="20" fillId="34" borderId="15" xfId="0" applyNumberFormat="1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2" fontId="20" fillId="35" borderId="10" xfId="0" applyNumberFormat="1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0" fillId="37" borderId="44" xfId="0" applyFont="1" applyFill="1" applyBorder="1" applyAlignment="1">
      <alignment horizontal="right"/>
    </xf>
    <xf numFmtId="182" fontId="22" fillId="37" borderId="21" xfId="0" applyNumberFormat="1" applyFont="1" applyFill="1" applyBorder="1" applyAlignment="1">
      <alignment/>
    </xf>
    <xf numFmtId="179" fontId="22" fillId="37" borderId="21" xfId="0" applyNumberFormat="1" applyFont="1" applyFill="1" applyBorder="1" applyAlignment="1">
      <alignment/>
    </xf>
    <xf numFmtId="0" fontId="20" fillId="34" borderId="44" xfId="0" applyFont="1" applyFill="1" applyBorder="1" applyAlignment="1">
      <alignment horizontal="right"/>
    </xf>
    <xf numFmtId="4" fontId="20" fillId="34" borderId="12" xfId="0" applyNumberFormat="1" applyFont="1" applyFill="1" applyBorder="1" applyAlignment="1">
      <alignment/>
    </xf>
    <xf numFmtId="0" fontId="20" fillId="36" borderId="30" xfId="0" applyFont="1" applyFill="1" applyBorder="1" applyAlignment="1">
      <alignment horizontal="right"/>
    </xf>
    <xf numFmtId="4" fontId="20" fillId="36" borderId="30" xfId="0" applyNumberFormat="1" applyFont="1" applyFill="1" applyBorder="1" applyAlignment="1">
      <alignment/>
    </xf>
    <xf numFmtId="4" fontId="20" fillId="36" borderId="31" xfId="0" applyNumberFormat="1" applyFont="1" applyFill="1" applyBorder="1" applyAlignment="1">
      <alignment/>
    </xf>
    <xf numFmtId="0" fontId="21" fillId="0" borderId="32" xfId="0" applyFont="1" applyBorder="1" applyAlignment="1">
      <alignment/>
    </xf>
    <xf numFmtId="0" fontId="66" fillId="0" borderId="0" xfId="0" applyFont="1" applyAlignment="1">
      <alignment/>
    </xf>
    <xf numFmtId="0" fontId="2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12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66" fillId="0" borderId="24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26" xfId="0" applyFont="1" applyBorder="1" applyAlignment="1">
      <alignment/>
    </xf>
    <xf numFmtId="0" fontId="66" fillId="0" borderId="27" xfId="0" applyFont="1" applyBorder="1" applyAlignment="1">
      <alignment/>
    </xf>
    <xf numFmtId="0" fontId="66" fillId="36" borderId="29" xfId="0" applyFont="1" applyFill="1" applyBorder="1" applyAlignment="1">
      <alignment/>
    </xf>
    <xf numFmtId="0" fontId="20" fillId="35" borderId="14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62" applyFont="1" applyFill="1" applyBorder="1" applyAlignment="1">
      <alignment horizontal="center" vertical="center" wrapText="1"/>
      <protection/>
    </xf>
    <xf numFmtId="0" fontId="20" fillId="38" borderId="46" xfId="0" applyFont="1" applyFill="1" applyBorder="1" applyAlignment="1">
      <alignment horizontal="center"/>
    </xf>
    <xf numFmtId="0" fontId="20" fillId="38" borderId="47" xfId="0" applyFont="1" applyFill="1" applyBorder="1" applyAlignment="1">
      <alignment horizontal="center"/>
    </xf>
    <xf numFmtId="0" fontId="20" fillId="38" borderId="48" xfId="0" applyFont="1" applyFill="1" applyBorder="1" applyAlignment="1">
      <alignment horizontal="center"/>
    </xf>
    <xf numFmtId="0" fontId="20" fillId="37" borderId="49" xfId="0" applyFont="1" applyFill="1" applyBorder="1" applyAlignment="1">
      <alignment horizontal="right"/>
    </xf>
    <xf numFmtId="0" fontId="20" fillId="37" borderId="44" xfId="0" applyFont="1" applyFill="1" applyBorder="1" applyAlignment="1">
      <alignment horizontal="right"/>
    </xf>
    <xf numFmtId="0" fontId="20" fillId="34" borderId="49" xfId="0" applyFont="1" applyFill="1" applyBorder="1" applyAlignment="1">
      <alignment horizontal="right"/>
    </xf>
    <xf numFmtId="0" fontId="20" fillId="34" borderId="44" xfId="0" applyFont="1" applyFill="1" applyBorder="1" applyAlignment="1">
      <alignment horizontal="right"/>
    </xf>
    <xf numFmtId="0" fontId="20" fillId="36" borderId="30" xfId="0" applyFont="1" applyFill="1" applyBorder="1" applyAlignment="1">
      <alignment horizontal="right"/>
    </xf>
    <xf numFmtId="0" fontId="6" fillId="0" borderId="0" xfId="62" applyFont="1" applyFill="1" applyBorder="1" applyAlignment="1">
      <alignment horizontal="center" vertical="center"/>
      <protection/>
    </xf>
    <xf numFmtId="0" fontId="20" fillId="38" borderId="50" xfId="0" applyFont="1" applyFill="1" applyBorder="1" applyAlignment="1">
      <alignment horizontal="center"/>
    </xf>
    <xf numFmtId="0" fontId="20" fillId="34" borderId="42" xfId="0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0" fontId="20" fillId="34" borderId="51" xfId="0" applyFont="1" applyFill="1" applyBorder="1" applyAlignment="1">
      <alignment horizontal="center"/>
    </xf>
    <xf numFmtId="0" fontId="20" fillId="34" borderId="35" xfId="0" applyFont="1" applyFill="1" applyBorder="1" applyAlignment="1">
      <alignment horizontal="center"/>
    </xf>
    <xf numFmtId="0" fontId="11" fillId="38" borderId="46" xfId="0" applyFont="1" applyFill="1" applyBorder="1" applyAlignment="1">
      <alignment horizontal="center"/>
    </xf>
    <xf numFmtId="0" fontId="11" fillId="38" borderId="47" xfId="0" applyFont="1" applyFill="1" applyBorder="1" applyAlignment="1">
      <alignment horizontal="center"/>
    </xf>
    <xf numFmtId="0" fontId="11" fillId="38" borderId="48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11" fillId="36" borderId="30" xfId="0" applyFont="1" applyFill="1" applyBorder="1" applyAlignment="1">
      <alignment horizontal="right"/>
    </xf>
    <xf numFmtId="0" fontId="11" fillId="34" borderId="42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1" fillId="37" borderId="49" xfId="0" applyFont="1" applyFill="1" applyBorder="1" applyAlignment="1">
      <alignment horizontal="right"/>
    </xf>
    <xf numFmtId="0" fontId="11" fillId="37" borderId="44" xfId="0" applyFont="1" applyFill="1" applyBorder="1" applyAlignment="1">
      <alignment horizontal="right"/>
    </xf>
    <xf numFmtId="0" fontId="11" fillId="34" borderId="49" xfId="0" applyFont="1" applyFill="1" applyBorder="1" applyAlignment="1">
      <alignment horizontal="right"/>
    </xf>
    <xf numFmtId="0" fontId="11" fillId="34" borderId="44" xfId="0" applyFont="1" applyFill="1" applyBorder="1" applyAlignment="1">
      <alignment horizontal="right"/>
    </xf>
    <xf numFmtId="0" fontId="11" fillId="34" borderId="51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8" borderId="50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right"/>
    </xf>
    <xf numFmtId="0" fontId="11" fillId="35" borderId="15" xfId="0" applyFont="1" applyFill="1" applyBorder="1" applyAlignment="1">
      <alignment horizontal="right"/>
    </xf>
    <xf numFmtId="0" fontId="11" fillId="34" borderId="13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2" fillId="0" borderId="53" xfId="62" applyFont="1" applyFill="1" applyBorder="1" applyAlignment="1">
      <alignment horizontal="center" vertical="center" wrapText="1"/>
      <protection/>
    </xf>
    <xf numFmtId="0" fontId="11" fillId="36" borderId="51" xfId="0" applyFont="1" applyFill="1" applyBorder="1" applyAlignment="1">
      <alignment horizontal="right"/>
    </xf>
    <xf numFmtId="0" fontId="11" fillId="36" borderId="35" xfId="0" applyFont="1" applyFill="1" applyBorder="1" applyAlignment="1">
      <alignment horizontal="right"/>
    </xf>
    <xf numFmtId="0" fontId="11" fillId="34" borderId="36" xfId="0" applyFont="1" applyFill="1" applyBorder="1" applyAlignment="1">
      <alignment horizontal="right"/>
    </xf>
    <xf numFmtId="0" fontId="11" fillId="37" borderId="36" xfId="0" applyFont="1" applyFill="1" applyBorder="1" applyAlignment="1">
      <alignment horizontal="right"/>
    </xf>
    <xf numFmtId="0" fontId="11" fillId="35" borderId="46" xfId="0" applyFont="1" applyFill="1" applyBorder="1" applyAlignment="1">
      <alignment horizontal="right"/>
    </xf>
    <xf numFmtId="0" fontId="11" fillId="35" borderId="47" xfId="0" applyFont="1" applyFill="1" applyBorder="1" applyAlignment="1">
      <alignment horizontal="right"/>
    </xf>
    <xf numFmtId="0" fontId="11" fillId="35" borderId="34" xfId="0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shiba.bg/contents/bg_BG/PRODUCT_DESC/files/1159092.pdf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hyperlink" Target="http://www.toshiba.bg/contents/bg_BG/PRODUCT_DESC/files/1159092.pdf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6"/>
  <sheetViews>
    <sheetView tabSelected="1" zoomScalePageLayoutView="0" workbookViewId="0" topLeftCell="A25">
      <selection activeCell="I31" sqref="I31"/>
    </sheetView>
  </sheetViews>
  <sheetFormatPr defaultColWidth="9.140625" defaultRowHeight="15"/>
  <cols>
    <col min="1" max="1" width="10.28125" style="188" bestFit="1" customWidth="1"/>
    <col min="2" max="2" width="29.57421875" style="188" customWidth="1"/>
    <col min="3" max="3" width="37.140625" style="188" customWidth="1"/>
    <col min="4" max="5" width="12.7109375" style="188" customWidth="1"/>
    <col min="6" max="6" width="18.7109375" style="188" customWidth="1"/>
    <col min="7" max="7" width="19.7109375" style="188" customWidth="1"/>
    <col min="8" max="8" width="28.421875" style="188" customWidth="1"/>
    <col min="9" max="16384" width="8.8515625" style="188" customWidth="1"/>
  </cols>
  <sheetData>
    <row r="1" spans="1:8" ht="13.5">
      <c r="A1" s="201" t="s">
        <v>19</v>
      </c>
      <c r="B1" s="201"/>
      <c r="C1" s="201"/>
      <c r="D1" s="201"/>
      <c r="E1" s="201"/>
      <c r="F1" s="201"/>
      <c r="G1" s="201"/>
      <c r="H1" s="201"/>
    </row>
    <row r="2" spans="1:8" ht="13.5">
      <c r="A2" s="211" t="s">
        <v>24</v>
      </c>
      <c r="B2" s="211"/>
      <c r="C2" s="211"/>
      <c r="D2" s="211"/>
      <c r="E2" s="211"/>
      <c r="F2" s="211"/>
      <c r="G2" s="211"/>
      <c r="H2" s="211"/>
    </row>
    <row r="3" spans="1:8" ht="125.25" customHeight="1">
      <c r="A3" s="202" t="s">
        <v>158</v>
      </c>
      <c r="B3" s="202"/>
      <c r="C3" s="202"/>
      <c r="D3" s="202"/>
      <c r="E3" s="202"/>
      <c r="F3" s="202"/>
      <c r="G3" s="202"/>
      <c r="H3" s="202"/>
    </row>
    <row r="4" spans="1:8" ht="50.25" customHeight="1">
      <c r="A4" s="202" t="s">
        <v>18</v>
      </c>
      <c r="B4" s="202"/>
      <c r="C4" s="202"/>
      <c r="D4" s="202"/>
      <c r="E4" s="202"/>
      <c r="F4" s="202"/>
      <c r="G4" s="202"/>
      <c r="H4" s="202"/>
    </row>
    <row r="5" ht="14.25" thickBot="1"/>
    <row r="6" spans="1:255" ht="27.75" thickBot="1">
      <c r="A6" s="138" t="s">
        <v>0</v>
      </c>
      <c r="B6" s="139" t="s">
        <v>1</v>
      </c>
      <c r="C6" s="140" t="s">
        <v>2</v>
      </c>
      <c r="D6" s="141" t="s">
        <v>38</v>
      </c>
      <c r="E6" s="141" t="s">
        <v>39</v>
      </c>
      <c r="F6" s="142" t="s">
        <v>3</v>
      </c>
      <c r="G6" s="142" t="s">
        <v>4</v>
      </c>
      <c r="H6" s="143" t="s">
        <v>5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</row>
    <row r="7" spans="1:255" ht="14.25" thickBot="1">
      <c r="A7" s="203" t="s">
        <v>6</v>
      </c>
      <c r="B7" s="204"/>
      <c r="C7" s="204"/>
      <c r="D7" s="204"/>
      <c r="E7" s="204"/>
      <c r="F7" s="204"/>
      <c r="G7" s="204"/>
      <c r="H7" s="205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</row>
    <row r="8" spans="1:254" ht="27">
      <c r="A8" s="145">
        <v>1</v>
      </c>
      <c r="B8" s="146" t="s">
        <v>84</v>
      </c>
      <c r="C8" s="146" t="s">
        <v>85</v>
      </c>
      <c r="D8" s="146">
        <v>15</v>
      </c>
      <c r="E8" s="146">
        <v>528</v>
      </c>
      <c r="F8" s="147">
        <f aca="true" t="shared" si="0" ref="F8:F13">SUM(D8*E8)</f>
        <v>7920</v>
      </c>
      <c r="G8" s="147">
        <f aca="true" t="shared" si="1" ref="G8:G27">SUM(F8*1.2)</f>
        <v>9504</v>
      </c>
      <c r="H8" s="148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</row>
    <row r="9" spans="1:254" ht="13.5">
      <c r="A9" s="145"/>
      <c r="B9" s="146"/>
      <c r="C9" s="146" t="s">
        <v>86</v>
      </c>
      <c r="D9" s="146">
        <v>5</v>
      </c>
      <c r="E9" s="146">
        <v>127</v>
      </c>
      <c r="F9" s="147">
        <f t="shared" si="0"/>
        <v>635</v>
      </c>
      <c r="G9" s="147">
        <f t="shared" si="1"/>
        <v>762</v>
      </c>
      <c r="H9" s="148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</row>
    <row r="10" spans="1:254" ht="13.5">
      <c r="A10" s="145"/>
      <c r="B10" s="146"/>
      <c r="C10" s="146" t="s">
        <v>87</v>
      </c>
      <c r="D10" s="146">
        <v>7</v>
      </c>
      <c r="E10" s="146">
        <v>192</v>
      </c>
      <c r="F10" s="147">
        <f t="shared" si="0"/>
        <v>1344</v>
      </c>
      <c r="G10" s="147">
        <f t="shared" si="1"/>
        <v>1612.8</v>
      </c>
      <c r="H10" s="148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</row>
    <row r="11" spans="1:254" ht="13.5">
      <c r="A11" s="145"/>
      <c r="B11" s="146"/>
      <c r="C11" s="146" t="s">
        <v>88</v>
      </c>
      <c r="D11" s="146">
        <v>3</v>
      </c>
      <c r="E11" s="146">
        <v>385</v>
      </c>
      <c r="F11" s="147">
        <f t="shared" si="0"/>
        <v>1155</v>
      </c>
      <c r="G11" s="147">
        <f t="shared" si="1"/>
        <v>1386</v>
      </c>
      <c r="H11" s="148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</row>
    <row r="12" spans="1:254" ht="13.5">
      <c r="A12" s="145"/>
      <c r="B12" s="146"/>
      <c r="C12" s="146" t="s">
        <v>89</v>
      </c>
      <c r="D12" s="146">
        <v>1</v>
      </c>
      <c r="E12" s="146">
        <v>290</v>
      </c>
      <c r="F12" s="147">
        <f t="shared" si="0"/>
        <v>290</v>
      </c>
      <c r="G12" s="147">
        <f t="shared" si="1"/>
        <v>348</v>
      </c>
      <c r="H12" s="148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</row>
    <row r="13" spans="1:254" ht="13.5">
      <c r="A13" s="145"/>
      <c r="B13" s="146"/>
      <c r="C13" s="146" t="s">
        <v>90</v>
      </c>
      <c r="D13" s="146">
        <v>1</v>
      </c>
      <c r="E13" s="146">
        <v>775</v>
      </c>
      <c r="F13" s="147">
        <f t="shared" si="0"/>
        <v>775</v>
      </c>
      <c r="G13" s="147">
        <f t="shared" si="1"/>
        <v>930</v>
      </c>
      <c r="H13" s="148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</row>
    <row r="14" spans="1:254" ht="13.5">
      <c r="A14" s="145">
        <v>2</v>
      </c>
      <c r="B14" s="146" t="s">
        <v>91</v>
      </c>
      <c r="C14" s="146" t="s">
        <v>92</v>
      </c>
      <c r="D14" s="146">
        <v>3</v>
      </c>
      <c r="E14" s="146">
        <v>127</v>
      </c>
      <c r="F14" s="147">
        <f aca="true" t="shared" si="2" ref="F14:F26">SUM(D14*E14)</f>
        <v>381</v>
      </c>
      <c r="G14" s="147">
        <f t="shared" si="1"/>
        <v>457.2</v>
      </c>
      <c r="H14" s="148" t="s">
        <v>93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</row>
    <row r="15" spans="1:254" ht="13.5">
      <c r="A15" s="145"/>
      <c r="B15" s="146"/>
      <c r="C15" s="146"/>
      <c r="D15" s="146">
        <v>1</v>
      </c>
      <c r="E15" s="146">
        <v>192</v>
      </c>
      <c r="F15" s="147">
        <f t="shared" si="2"/>
        <v>192</v>
      </c>
      <c r="G15" s="147">
        <f t="shared" si="1"/>
        <v>230.39999999999998</v>
      </c>
      <c r="H15" s="148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</row>
    <row r="16" spans="1:254" ht="13.5">
      <c r="A16" s="145"/>
      <c r="B16" s="146"/>
      <c r="C16" s="146"/>
      <c r="D16" s="146">
        <v>1</v>
      </c>
      <c r="E16" s="146">
        <v>528</v>
      </c>
      <c r="F16" s="147">
        <f t="shared" si="2"/>
        <v>528</v>
      </c>
      <c r="G16" s="147">
        <f t="shared" si="1"/>
        <v>633.6</v>
      </c>
      <c r="H16" s="148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</row>
    <row r="17" spans="1:254" ht="13.5">
      <c r="A17" s="145">
        <v>3</v>
      </c>
      <c r="B17" s="146" t="s">
        <v>119</v>
      </c>
      <c r="C17" s="146" t="s">
        <v>120</v>
      </c>
      <c r="D17" s="146">
        <v>2</v>
      </c>
      <c r="E17" s="146">
        <v>660</v>
      </c>
      <c r="F17" s="147">
        <f t="shared" si="2"/>
        <v>1320</v>
      </c>
      <c r="G17" s="147">
        <f t="shared" si="1"/>
        <v>1584</v>
      </c>
      <c r="H17" s="148" t="s">
        <v>121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</row>
    <row r="18" spans="1:254" ht="13.5">
      <c r="A18" s="144"/>
      <c r="B18" s="144"/>
      <c r="C18" s="189"/>
      <c r="D18" s="146">
        <v>2</v>
      </c>
      <c r="E18" s="146">
        <v>192</v>
      </c>
      <c r="F18" s="147">
        <f t="shared" si="2"/>
        <v>384</v>
      </c>
      <c r="G18" s="147">
        <f t="shared" si="1"/>
        <v>460.79999999999995</v>
      </c>
      <c r="H18" s="148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</row>
    <row r="19" spans="1:254" ht="13.5">
      <c r="A19" s="189">
        <v>4</v>
      </c>
      <c r="B19" s="190" t="s">
        <v>122</v>
      </c>
      <c r="C19" s="146" t="s">
        <v>123</v>
      </c>
      <c r="D19" s="146">
        <v>5</v>
      </c>
      <c r="E19" s="146">
        <v>660</v>
      </c>
      <c r="F19" s="147">
        <f t="shared" si="2"/>
        <v>3300</v>
      </c>
      <c r="G19" s="147">
        <f t="shared" si="1"/>
        <v>3960</v>
      </c>
      <c r="H19" s="148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</row>
    <row r="20" spans="1:254" ht="13.5">
      <c r="A20" s="145"/>
      <c r="B20" s="146"/>
      <c r="C20" s="146"/>
      <c r="D20" s="146">
        <v>1</v>
      </c>
      <c r="E20" s="146">
        <v>775</v>
      </c>
      <c r="F20" s="147">
        <f t="shared" si="2"/>
        <v>775</v>
      </c>
      <c r="G20" s="147">
        <f t="shared" si="1"/>
        <v>930</v>
      </c>
      <c r="H20" s="148" t="s">
        <v>124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</row>
    <row r="21" spans="1:254" ht="13.5">
      <c r="A21" s="145"/>
      <c r="B21" s="146"/>
      <c r="C21" s="146" t="s">
        <v>129</v>
      </c>
      <c r="D21" s="146">
        <v>3</v>
      </c>
      <c r="E21" s="146">
        <v>528</v>
      </c>
      <c r="F21" s="147">
        <f t="shared" si="2"/>
        <v>1584</v>
      </c>
      <c r="G21" s="147">
        <f t="shared" si="1"/>
        <v>1900.8</v>
      </c>
      <c r="H21" s="191" t="s">
        <v>125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</row>
    <row r="22" spans="1:254" ht="13.5">
      <c r="A22" s="145"/>
      <c r="B22" s="146"/>
      <c r="C22" s="146" t="s">
        <v>128</v>
      </c>
      <c r="D22" s="146">
        <v>1</v>
      </c>
      <c r="E22" s="146">
        <v>540</v>
      </c>
      <c r="F22" s="147">
        <f t="shared" si="2"/>
        <v>540</v>
      </c>
      <c r="G22" s="147">
        <f t="shared" si="1"/>
        <v>648</v>
      </c>
      <c r="H22" s="192" t="s">
        <v>126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</row>
    <row r="23" spans="1:254" ht="14.25" customHeight="1">
      <c r="A23" s="145"/>
      <c r="B23" s="146"/>
      <c r="C23" s="146" t="s">
        <v>130</v>
      </c>
      <c r="D23" s="146">
        <v>3</v>
      </c>
      <c r="E23" s="146">
        <v>385</v>
      </c>
      <c r="F23" s="147">
        <f t="shared" si="2"/>
        <v>1155</v>
      </c>
      <c r="G23" s="147">
        <f t="shared" si="1"/>
        <v>1386</v>
      </c>
      <c r="H23" s="148" t="s">
        <v>127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</row>
    <row r="24" spans="1:254" ht="27">
      <c r="A24" s="145"/>
      <c r="B24" s="146"/>
      <c r="C24" s="146" t="s">
        <v>131</v>
      </c>
      <c r="D24" s="146">
        <v>8</v>
      </c>
      <c r="E24" s="146">
        <v>290</v>
      </c>
      <c r="F24" s="147">
        <f t="shared" si="2"/>
        <v>2320</v>
      </c>
      <c r="G24" s="147">
        <f t="shared" si="1"/>
        <v>2784</v>
      </c>
      <c r="H24" s="148" t="s">
        <v>132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</row>
    <row r="25" spans="1:254" ht="27">
      <c r="A25" s="145"/>
      <c r="B25" s="146"/>
      <c r="C25" s="146"/>
      <c r="D25" s="146">
        <v>4</v>
      </c>
      <c r="E25" s="146">
        <v>192</v>
      </c>
      <c r="F25" s="147">
        <f t="shared" si="2"/>
        <v>768</v>
      </c>
      <c r="G25" s="147">
        <f t="shared" si="1"/>
        <v>921.5999999999999</v>
      </c>
      <c r="H25" s="148" t="s">
        <v>133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</row>
    <row r="26" spans="1:254" ht="13.5">
      <c r="A26" s="145"/>
      <c r="B26" s="146"/>
      <c r="C26" s="146"/>
      <c r="D26" s="146">
        <v>1</v>
      </c>
      <c r="E26" s="146">
        <v>127</v>
      </c>
      <c r="F26" s="147">
        <f t="shared" si="2"/>
        <v>127</v>
      </c>
      <c r="G26" s="147">
        <f t="shared" si="1"/>
        <v>152.4</v>
      </c>
      <c r="H26" s="148" t="s">
        <v>134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</row>
    <row r="27" spans="1:254" ht="13.5">
      <c r="A27" s="145">
        <v>5</v>
      </c>
      <c r="B27" s="146" t="s">
        <v>154</v>
      </c>
      <c r="C27" s="146" t="s">
        <v>152</v>
      </c>
      <c r="D27" s="146">
        <v>1</v>
      </c>
      <c r="E27" s="146">
        <v>4809.9</v>
      </c>
      <c r="F27" s="147">
        <f>SUM(D27*E27)</f>
        <v>4809.9</v>
      </c>
      <c r="G27" s="147">
        <f t="shared" si="1"/>
        <v>5771.879999999999</v>
      </c>
      <c r="H27" s="148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</row>
    <row r="28" spans="1:255" ht="13.5">
      <c r="A28" s="145">
        <v>6</v>
      </c>
      <c r="B28" s="146" t="s">
        <v>155</v>
      </c>
      <c r="C28" s="146" t="s">
        <v>153</v>
      </c>
      <c r="D28" s="146">
        <v>1</v>
      </c>
      <c r="E28" s="146">
        <v>11223.1</v>
      </c>
      <c r="F28" s="147">
        <f>SUM(D28*E28)</f>
        <v>11223.1</v>
      </c>
      <c r="G28" s="147">
        <f>SUM(F28*1.2)</f>
        <v>13467.72</v>
      </c>
      <c r="H28" s="148"/>
      <c r="I28" s="10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</row>
    <row r="29" spans="1:255" ht="14.25" thickBot="1">
      <c r="A29" s="149"/>
      <c r="B29" s="215" t="s">
        <v>7</v>
      </c>
      <c r="C29" s="216"/>
      <c r="D29" s="150"/>
      <c r="E29" s="150"/>
      <c r="F29" s="151">
        <f>SUM(F8:F28)</f>
        <v>41526</v>
      </c>
      <c r="G29" s="151">
        <f>SUM(G8:G28)</f>
        <v>49831.2</v>
      </c>
      <c r="H29" s="152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</row>
    <row r="30" spans="1:255" ht="27.75" thickBot="1">
      <c r="A30" s="153" t="s">
        <v>0</v>
      </c>
      <c r="B30" s="154" t="s">
        <v>1</v>
      </c>
      <c r="C30" s="155" t="s">
        <v>2</v>
      </c>
      <c r="D30" s="141" t="s">
        <v>38</v>
      </c>
      <c r="E30" s="141" t="s">
        <v>39</v>
      </c>
      <c r="F30" s="156" t="s">
        <v>3</v>
      </c>
      <c r="G30" s="156" t="s">
        <v>4</v>
      </c>
      <c r="H30" s="157" t="s">
        <v>5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</row>
    <row r="31" spans="1:255" ht="14.25" thickBot="1">
      <c r="A31" s="203" t="s">
        <v>8</v>
      </c>
      <c r="B31" s="204"/>
      <c r="C31" s="204"/>
      <c r="D31" s="204"/>
      <c r="E31" s="204"/>
      <c r="F31" s="204"/>
      <c r="G31" s="204"/>
      <c r="H31" s="205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</row>
    <row r="32" spans="1:255" ht="13.5">
      <c r="A32" s="145">
        <v>1</v>
      </c>
      <c r="B32" s="146" t="s">
        <v>117</v>
      </c>
      <c r="C32" s="146"/>
      <c r="D32" s="146">
        <v>1</v>
      </c>
      <c r="E32" s="146">
        <v>775</v>
      </c>
      <c r="F32" s="147">
        <f aca="true" t="shared" si="3" ref="F32:F37">SUM(D32*E32)</f>
        <v>775</v>
      </c>
      <c r="G32" s="147">
        <f aca="true" t="shared" si="4" ref="G32:G40">SUM(F32*1.2)</f>
        <v>930</v>
      </c>
      <c r="H32" s="148" t="s">
        <v>118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</row>
    <row r="33" spans="1:255" ht="13.5">
      <c r="A33" s="145"/>
      <c r="B33" s="146"/>
      <c r="C33" s="146"/>
      <c r="D33" s="146">
        <v>1</v>
      </c>
      <c r="E33" s="146">
        <v>192</v>
      </c>
      <c r="F33" s="147">
        <f t="shared" si="3"/>
        <v>192</v>
      </c>
      <c r="G33" s="147">
        <f t="shared" si="4"/>
        <v>230.39999999999998</v>
      </c>
      <c r="H33" s="148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</row>
    <row r="34" spans="1:255" ht="13.5">
      <c r="A34" s="145"/>
      <c r="B34" s="146"/>
      <c r="C34" s="146"/>
      <c r="D34" s="146"/>
      <c r="E34" s="146"/>
      <c r="F34" s="147">
        <f t="shared" si="3"/>
        <v>0</v>
      </c>
      <c r="G34" s="147">
        <f t="shared" si="4"/>
        <v>0</v>
      </c>
      <c r="H34" s="148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</row>
    <row r="35" spans="1:255" ht="13.5">
      <c r="A35" s="145"/>
      <c r="B35" s="146"/>
      <c r="C35" s="146"/>
      <c r="D35" s="146"/>
      <c r="E35" s="146"/>
      <c r="F35" s="147">
        <f t="shared" si="3"/>
        <v>0</v>
      </c>
      <c r="G35" s="147">
        <f t="shared" si="4"/>
        <v>0</v>
      </c>
      <c r="H35" s="148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</row>
    <row r="36" spans="1:255" ht="13.5">
      <c r="A36" s="145"/>
      <c r="B36" s="146"/>
      <c r="C36" s="146"/>
      <c r="D36" s="146"/>
      <c r="E36" s="146"/>
      <c r="F36" s="147">
        <f t="shared" si="3"/>
        <v>0</v>
      </c>
      <c r="G36" s="147">
        <f t="shared" si="4"/>
        <v>0</v>
      </c>
      <c r="H36" s="148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</row>
    <row r="37" spans="1:255" ht="13.5">
      <c r="A37" s="145"/>
      <c r="B37" s="146"/>
      <c r="C37" s="146"/>
      <c r="D37" s="146"/>
      <c r="E37" s="146"/>
      <c r="F37" s="147">
        <f t="shared" si="3"/>
        <v>0</v>
      </c>
      <c r="G37" s="147">
        <f t="shared" si="4"/>
        <v>0</v>
      </c>
      <c r="H37" s="148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</row>
    <row r="38" spans="1:255" ht="13.5">
      <c r="A38" s="145"/>
      <c r="B38" s="146"/>
      <c r="C38" s="146"/>
      <c r="D38" s="146"/>
      <c r="E38" s="146"/>
      <c r="F38" s="147">
        <v>0</v>
      </c>
      <c r="G38" s="147">
        <f t="shared" si="4"/>
        <v>0</v>
      </c>
      <c r="H38" s="148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</row>
    <row r="39" spans="1:255" ht="13.5">
      <c r="A39" s="145"/>
      <c r="B39" s="146"/>
      <c r="C39" s="146"/>
      <c r="D39" s="146"/>
      <c r="E39" s="146"/>
      <c r="F39" s="147">
        <v>0</v>
      </c>
      <c r="G39" s="147">
        <f t="shared" si="4"/>
        <v>0</v>
      </c>
      <c r="H39" s="148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</row>
    <row r="40" spans="1:255" ht="14.25" thickBot="1">
      <c r="A40" s="158"/>
      <c r="B40" s="159"/>
      <c r="C40" s="159"/>
      <c r="D40" s="159"/>
      <c r="E40" s="159"/>
      <c r="F40" s="160">
        <v>0</v>
      </c>
      <c r="G40" s="160">
        <f t="shared" si="4"/>
        <v>0</v>
      </c>
      <c r="H40" s="161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</row>
    <row r="41" spans="1:9" s="10" customFormat="1" ht="14.25" thickBot="1">
      <c r="A41" s="162"/>
      <c r="B41" s="213" t="s">
        <v>35</v>
      </c>
      <c r="C41" s="214"/>
      <c r="D41" s="163"/>
      <c r="E41" s="163"/>
      <c r="F41" s="164">
        <f>SUM(F32:F40)</f>
        <v>967</v>
      </c>
      <c r="G41" s="164">
        <f>SUM(G32:G40)</f>
        <v>1160.4</v>
      </c>
      <c r="H41" s="165"/>
      <c r="I41" s="144"/>
    </row>
    <row r="42" spans="1:9" s="10" customFormat="1" ht="27.75" thickBot="1">
      <c r="A42" s="153" t="s">
        <v>0</v>
      </c>
      <c r="B42" s="154" t="s">
        <v>30</v>
      </c>
      <c r="C42" s="155" t="s">
        <v>2</v>
      </c>
      <c r="D42" s="141" t="s">
        <v>38</v>
      </c>
      <c r="E42" s="141" t="s">
        <v>39</v>
      </c>
      <c r="F42" s="156" t="s">
        <v>3</v>
      </c>
      <c r="G42" s="156" t="s">
        <v>4</v>
      </c>
      <c r="H42" s="157" t="s">
        <v>5</v>
      </c>
      <c r="I42" s="144"/>
    </row>
    <row r="43" spans="1:9" s="10" customFormat="1" ht="14.25" thickBot="1">
      <c r="A43" s="203" t="s">
        <v>32</v>
      </c>
      <c r="B43" s="204"/>
      <c r="C43" s="204"/>
      <c r="D43" s="204"/>
      <c r="E43" s="204"/>
      <c r="F43" s="212"/>
      <c r="G43" s="204"/>
      <c r="H43" s="205"/>
      <c r="I43" s="144"/>
    </row>
    <row r="44" spans="4:9" s="10" customFormat="1" ht="13.5">
      <c r="D44" s="146"/>
      <c r="E44" s="146"/>
      <c r="F44" s="147">
        <v>0</v>
      </c>
      <c r="G44" s="147">
        <f>SUM(F44*1.2)</f>
        <v>0</v>
      </c>
      <c r="H44" s="148"/>
      <c r="I44" s="144"/>
    </row>
    <row r="45" spans="1:9" s="10" customFormat="1" ht="13.5">
      <c r="A45" s="145"/>
      <c r="B45" s="146"/>
      <c r="C45" s="146"/>
      <c r="D45" s="146"/>
      <c r="E45" s="146"/>
      <c r="F45" s="147">
        <v>0</v>
      </c>
      <c r="G45" s="147">
        <f>SUM(F45*1.2)</f>
        <v>0</v>
      </c>
      <c r="H45" s="148"/>
      <c r="I45" s="144"/>
    </row>
    <row r="46" spans="1:9" s="10" customFormat="1" ht="13.5">
      <c r="A46" s="145"/>
      <c r="B46" s="146"/>
      <c r="C46" s="146"/>
      <c r="D46" s="146"/>
      <c r="E46" s="146"/>
      <c r="F46" s="147">
        <v>0</v>
      </c>
      <c r="G46" s="147">
        <f>SUM(F46*1.2)</f>
        <v>0</v>
      </c>
      <c r="H46" s="148"/>
      <c r="I46" s="144"/>
    </row>
    <row r="47" spans="1:9" s="10" customFormat="1" ht="13.5">
      <c r="A47" s="145"/>
      <c r="B47" s="146"/>
      <c r="C47" s="146"/>
      <c r="D47" s="146"/>
      <c r="E47" s="146"/>
      <c r="F47" s="147">
        <v>0</v>
      </c>
      <c r="G47" s="147">
        <f>SUM(F47*1.2)</f>
        <v>0</v>
      </c>
      <c r="H47" s="148"/>
      <c r="I47" s="144"/>
    </row>
    <row r="48" spans="1:9" s="10" customFormat="1" ht="14.25" thickBot="1">
      <c r="A48" s="166"/>
      <c r="B48" s="167"/>
      <c r="C48" s="167"/>
      <c r="D48" s="167"/>
      <c r="E48" s="167"/>
      <c r="F48" s="147">
        <v>0</v>
      </c>
      <c r="G48" s="168">
        <f>SUM(F48*1.2)</f>
        <v>0</v>
      </c>
      <c r="H48" s="169"/>
      <c r="I48" s="144"/>
    </row>
    <row r="49" spans="1:255" ht="14.25" thickBot="1">
      <c r="A49" s="170"/>
      <c r="B49" s="213" t="s">
        <v>9</v>
      </c>
      <c r="C49" s="214"/>
      <c r="D49" s="163"/>
      <c r="E49" s="163"/>
      <c r="F49" s="171">
        <f>SUM(F44:F48)</f>
        <v>0</v>
      </c>
      <c r="G49" s="164">
        <f>SUM(G44:G48)</f>
        <v>0</v>
      </c>
      <c r="H49" s="172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  <c r="IT49" s="144"/>
      <c r="IU49" s="144"/>
    </row>
    <row r="50" spans="1:255" ht="27.75" thickBot="1">
      <c r="A50" s="153" t="s">
        <v>0</v>
      </c>
      <c r="B50" s="154" t="s">
        <v>1</v>
      </c>
      <c r="C50" s="155" t="s">
        <v>2</v>
      </c>
      <c r="D50" s="141" t="s">
        <v>38</v>
      </c>
      <c r="E50" s="141" t="s">
        <v>39</v>
      </c>
      <c r="F50" s="156" t="s">
        <v>3</v>
      </c>
      <c r="G50" s="156" t="s">
        <v>4</v>
      </c>
      <c r="H50" s="157" t="s">
        <v>5</v>
      </c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</row>
    <row r="51" spans="1:255" ht="14.25" thickBot="1">
      <c r="A51" s="203" t="s">
        <v>10</v>
      </c>
      <c r="B51" s="204"/>
      <c r="C51" s="204"/>
      <c r="D51" s="204"/>
      <c r="E51" s="204"/>
      <c r="F51" s="212"/>
      <c r="G51" s="204"/>
      <c r="H51" s="205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</row>
    <row r="52" spans="1:255" ht="13.5">
      <c r="A52" s="145"/>
      <c r="B52" s="146"/>
      <c r="C52" s="146"/>
      <c r="D52" s="146"/>
      <c r="E52" s="146"/>
      <c r="F52" s="147">
        <v>0</v>
      </c>
      <c r="G52" s="147">
        <f>SUM(F52*1.2)</f>
        <v>0</v>
      </c>
      <c r="H52" s="148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</row>
    <row r="53" spans="1:255" ht="13.5">
      <c r="A53" s="145"/>
      <c r="B53" s="146"/>
      <c r="C53" s="146"/>
      <c r="D53" s="146"/>
      <c r="E53" s="146"/>
      <c r="F53" s="147">
        <v>0</v>
      </c>
      <c r="G53" s="147">
        <f>SUM(F53*1.2)</f>
        <v>0</v>
      </c>
      <c r="H53" s="148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  <c r="IT53" s="144"/>
      <c r="IU53" s="144"/>
    </row>
    <row r="54" spans="1:255" ht="13.5">
      <c r="A54" s="145"/>
      <c r="B54" s="146"/>
      <c r="C54" s="146"/>
      <c r="D54" s="146"/>
      <c r="E54" s="146"/>
      <c r="F54" s="147">
        <v>0</v>
      </c>
      <c r="G54" s="147">
        <f>SUM(F54*1.2)</f>
        <v>0</v>
      </c>
      <c r="H54" s="148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</row>
    <row r="55" spans="1:255" ht="13.5">
      <c r="A55" s="145"/>
      <c r="B55" s="146"/>
      <c r="C55" s="146"/>
      <c r="D55" s="146"/>
      <c r="E55" s="146"/>
      <c r="F55" s="147">
        <v>0</v>
      </c>
      <c r="G55" s="147">
        <f>SUM(F55*1.2)</f>
        <v>0</v>
      </c>
      <c r="H55" s="148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  <c r="IR55" s="144"/>
      <c r="IS55" s="144"/>
      <c r="IT55" s="144"/>
      <c r="IU55" s="144"/>
    </row>
    <row r="56" spans="1:255" ht="14.25" thickBot="1">
      <c r="A56" s="166"/>
      <c r="B56" s="167"/>
      <c r="C56" s="167"/>
      <c r="D56" s="167"/>
      <c r="E56" s="167"/>
      <c r="F56" s="147">
        <v>0</v>
      </c>
      <c r="G56" s="168">
        <f>SUM(F56*1.2)</f>
        <v>0</v>
      </c>
      <c r="H56" s="169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  <c r="IR56" s="144"/>
      <c r="IS56" s="144"/>
      <c r="IT56" s="144"/>
      <c r="IU56" s="144"/>
    </row>
    <row r="57" spans="1:255" ht="14.25" thickBot="1">
      <c r="A57" s="162"/>
      <c r="B57" s="213" t="s">
        <v>11</v>
      </c>
      <c r="C57" s="214"/>
      <c r="D57" s="163"/>
      <c r="E57" s="163"/>
      <c r="F57" s="171">
        <f>SUM(F52:F56)</f>
        <v>0</v>
      </c>
      <c r="G57" s="164">
        <f>SUM(G52:G56)</f>
        <v>0</v>
      </c>
      <c r="H57" s="165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  <c r="IU57" s="144"/>
    </row>
    <row r="58" spans="1:255" ht="14.25" thickBot="1">
      <c r="A58" s="199" t="s">
        <v>12</v>
      </c>
      <c r="B58" s="200"/>
      <c r="C58" s="200"/>
      <c r="D58" s="173"/>
      <c r="E58" s="173"/>
      <c r="F58" s="174">
        <f>SUM(F29+F41+F49+F57)</f>
        <v>42493</v>
      </c>
      <c r="G58" s="174">
        <f>SUM(G29+G41+G49+G57)</f>
        <v>50991.6</v>
      </c>
      <c r="H58" s="175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  <c r="IR58" s="144"/>
      <c r="IS58" s="144"/>
      <c r="IT58" s="144"/>
      <c r="IU58" s="144"/>
    </row>
    <row r="59" spans="1:255" ht="14.25" thickBot="1">
      <c r="A59" s="193"/>
      <c r="B59" s="194"/>
      <c r="C59" s="194"/>
      <c r="D59" s="194"/>
      <c r="E59" s="194"/>
      <c r="F59" s="194"/>
      <c r="G59" s="194"/>
      <c r="H59" s="195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</row>
    <row r="60" spans="1:255" ht="13.5">
      <c r="A60" s="196"/>
      <c r="B60" s="197"/>
      <c r="C60" s="197"/>
      <c r="D60" s="197"/>
      <c r="E60" s="197"/>
      <c r="F60" s="176" t="s">
        <v>13</v>
      </c>
      <c r="G60" s="177" t="s">
        <v>14</v>
      </c>
      <c r="H60" s="178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</row>
    <row r="61" spans="1:255" ht="13.5">
      <c r="A61" s="206" t="s">
        <v>15</v>
      </c>
      <c r="B61" s="207"/>
      <c r="C61" s="207"/>
      <c r="D61" s="179"/>
      <c r="E61" s="179"/>
      <c r="F61" s="180">
        <v>85200</v>
      </c>
      <c r="G61" s="181">
        <f>SUM(F61*1.2)</f>
        <v>102240</v>
      </c>
      <c r="H61" s="178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  <c r="IR61" s="144"/>
      <c r="IS61" s="144"/>
      <c r="IT61" s="144"/>
      <c r="IU61" s="144"/>
    </row>
    <row r="62" spans="1:255" ht="13.5">
      <c r="A62" s="208" t="s">
        <v>16</v>
      </c>
      <c r="B62" s="209"/>
      <c r="C62" s="209"/>
      <c r="D62" s="182"/>
      <c r="E62" s="182"/>
      <c r="F62" s="183">
        <f>F58</f>
        <v>42493</v>
      </c>
      <c r="G62" s="183">
        <f>G58</f>
        <v>50991.6</v>
      </c>
      <c r="H62" s="178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</row>
    <row r="63" spans="1:255" ht="14.25" thickBot="1">
      <c r="A63" s="198"/>
      <c r="B63" s="210" t="s">
        <v>17</v>
      </c>
      <c r="C63" s="210"/>
      <c r="D63" s="184"/>
      <c r="E63" s="184"/>
      <c r="F63" s="185">
        <f>SUM(F61-F62)</f>
        <v>42707</v>
      </c>
      <c r="G63" s="186">
        <f>SUM(G61-G62)</f>
        <v>51248.4</v>
      </c>
      <c r="H63" s="187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  <c r="IR63" s="144"/>
      <c r="IS63" s="144"/>
      <c r="IT63" s="144"/>
      <c r="IU63" s="144"/>
    </row>
    <row r="64" spans="9:255" ht="13.5"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</row>
    <row r="65" spans="9:255" ht="13.5"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  <c r="IR65" s="144"/>
      <c r="IS65" s="144"/>
      <c r="IT65" s="144"/>
      <c r="IU65" s="144"/>
    </row>
    <row r="66" spans="9:255" ht="13.5"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</row>
    <row r="67" spans="9:255" ht="13.5"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  <c r="IR67" s="144"/>
      <c r="IS67" s="144"/>
      <c r="IT67" s="144"/>
      <c r="IU67" s="144"/>
    </row>
    <row r="68" spans="9:255" ht="13.5"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  <c r="IS68" s="144"/>
      <c r="IT68" s="144"/>
      <c r="IU68" s="144"/>
    </row>
    <row r="69" spans="9:255" ht="13.5"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</row>
    <row r="70" spans="9:255" ht="13.5"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  <c r="IR70" s="144"/>
      <c r="IS70" s="144"/>
      <c r="IT70" s="144"/>
      <c r="IU70" s="144"/>
    </row>
    <row r="71" spans="9:255" ht="13.5"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</row>
    <row r="72" spans="9:255" ht="13.5"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  <c r="IR72" s="144"/>
      <c r="IS72" s="144"/>
      <c r="IT72" s="144"/>
      <c r="IU72" s="144"/>
    </row>
    <row r="73" spans="9:255" ht="13.5"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  <c r="IR73" s="144"/>
      <c r="IS73" s="144"/>
      <c r="IT73" s="144"/>
      <c r="IU73" s="144"/>
    </row>
    <row r="74" spans="9:255" ht="13.5"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  <c r="IR74" s="144"/>
      <c r="IS74" s="144"/>
      <c r="IT74" s="144"/>
      <c r="IU74" s="144"/>
    </row>
    <row r="75" spans="9:255" ht="13.5"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</row>
    <row r="76" spans="9:255" ht="13.5"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4"/>
      <c r="IT76" s="144"/>
      <c r="IU76" s="144"/>
    </row>
    <row r="77" spans="9:255" ht="13.5"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  <c r="IR77" s="144"/>
      <c r="IS77" s="144"/>
      <c r="IT77" s="144"/>
      <c r="IU77" s="144"/>
    </row>
    <row r="78" spans="9:255" ht="13.5"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</row>
    <row r="79" spans="9:255" ht="13.5"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</row>
    <row r="80" spans="9:255" ht="13.5"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</row>
    <row r="81" spans="9:255" ht="13.5"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</row>
    <row r="82" spans="9:255" ht="13.5"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</row>
    <row r="83" spans="9:255" ht="13.5"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</row>
    <row r="84" spans="9:255" ht="13.5"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</row>
    <row r="85" spans="9:255" ht="13.5"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</row>
    <row r="86" spans="9:255" ht="13.5"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  <c r="IR86" s="144"/>
      <c r="IS86" s="144"/>
      <c r="IT86" s="144"/>
      <c r="IU86" s="144"/>
    </row>
    <row r="87" spans="9:255" ht="13.5"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</row>
    <row r="88" spans="9:255" ht="13.5"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  <c r="IR88" s="144"/>
      <c r="IS88" s="144"/>
      <c r="IT88" s="144"/>
      <c r="IU88" s="144"/>
    </row>
    <row r="89" spans="9:255" ht="13.5"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</row>
    <row r="90" spans="9:255" ht="13.5"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</row>
    <row r="91" spans="9:255" ht="13.5"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</row>
    <row r="92" spans="9:255" ht="13.5"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</row>
    <row r="93" spans="9:255" ht="13.5"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</row>
    <row r="94" spans="9:255" ht="13.5"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  <c r="FS94" s="144"/>
      <c r="FT94" s="144"/>
      <c r="FU94" s="144"/>
      <c r="FV94" s="144"/>
      <c r="FW94" s="144"/>
      <c r="FX94" s="144"/>
      <c r="FY94" s="144"/>
      <c r="FZ94" s="144"/>
      <c r="GA94" s="144"/>
      <c r="GB94" s="144"/>
      <c r="GC94" s="144"/>
      <c r="GD94" s="144"/>
      <c r="GE94" s="144"/>
      <c r="GF94" s="144"/>
      <c r="GG94" s="144"/>
      <c r="GH94" s="144"/>
      <c r="GI94" s="144"/>
      <c r="GJ94" s="144"/>
      <c r="GK94" s="144"/>
      <c r="GL94" s="144"/>
      <c r="GM94" s="144"/>
      <c r="GN94" s="144"/>
      <c r="GO94" s="144"/>
      <c r="GP94" s="144"/>
      <c r="GQ94" s="144"/>
      <c r="GR94" s="144"/>
      <c r="GS94" s="144"/>
      <c r="GT94" s="144"/>
      <c r="GU94" s="144"/>
      <c r="GV94" s="144"/>
      <c r="GW94" s="144"/>
      <c r="GX94" s="144"/>
      <c r="GY94" s="144"/>
      <c r="GZ94" s="144"/>
      <c r="HA94" s="144"/>
      <c r="HB94" s="144"/>
      <c r="HC94" s="144"/>
      <c r="HD94" s="144"/>
      <c r="HE94" s="144"/>
      <c r="HF94" s="144"/>
      <c r="HG94" s="144"/>
      <c r="HH94" s="144"/>
      <c r="HI94" s="144"/>
      <c r="HJ94" s="144"/>
      <c r="HK94" s="144"/>
      <c r="HL94" s="144"/>
      <c r="HM94" s="144"/>
      <c r="HN94" s="144"/>
      <c r="HO94" s="144"/>
      <c r="HP94" s="144"/>
      <c r="HQ94" s="144"/>
      <c r="HR94" s="144"/>
      <c r="HS94" s="144"/>
      <c r="HT94" s="144"/>
      <c r="HU94" s="144"/>
      <c r="HV94" s="144"/>
      <c r="HW94" s="144"/>
      <c r="HX94" s="144"/>
      <c r="HY94" s="144"/>
      <c r="HZ94" s="144"/>
      <c r="IA94" s="144"/>
      <c r="IB94" s="144"/>
      <c r="IC94" s="144"/>
      <c r="ID94" s="144"/>
      <c r="IE94" s="144"/>
      <c r="IF94" s="144"/>
      <c r="IG94" s="144"/>
      <c r="IH94" s="144"/>
      <c r="II94" s="144"/>
      <c r="IJ94" s="144"/>
      <c r="IK94" s="144"/>
      <c r="IL94" s="144"/>
      <c r="IM94" s="144"/>
      <c r="IN94" s="144"/>
      <c r="IO94" s="144"/>
      <c r="IP94" s="144"/>
      <c r="IQ94" s="144"/>
      <c r="IR94" s="144"/>
      <c r="IS94" s="144"/>
      <c r="IT94" s="144"/>
      <c r="IU94" s="144"/>
    </row>
    <row r="95" spans="9:255" ht="13.5"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  <c r="IR95" s="144"/>
      <c r="IS95" s="144"/>
      <c r="IT95" s="144"/>
      <c r="IU95" s="144"/>
    </row>
    <row r="96" spans="9:255" ht="13.5"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  <c r="FS96" s="144"/>
      <c r="FT96" s="144"/>
      <c r="FU96" s="144"/>
      <c r="FV96" s="144"/>
      <c r="FW96" s="144"/>
      <c r="FX96" s="144"/>
      <c r="FY96" s="144"/>
      <c r="FZ96" s="144"/>
      <c r="GA96" s="144"/>
      <c r="GB96" s="144"/>
      <c r="GC96" s="144"/>
      <c r="GD96" s="144"/>
      <c r="GE96" s="144"/>
      <c r="GF96" s="144"/>
      <c r="GG96" s="144"/>
      <c r="GH96" s="144"/>
      <c r="GI96" s="144"/>
      <c r="GJ96" s="144"/>
      <c r="GK96" s="144"/>
      <c r="GL96" s="144"/>
      <c r="GM96" s="144"/>
      <c r="GN96" s="144"/>
      <c r="GO96" s="144"/>
      <c r="GP96" s="144"/>
      <c r="GQ96" s="144"/>
      <c r="GR96" s="144"/>
      <c r="GS96" s="144"/>
      <c r="GT96" s="144"/>
      <c r="GU96" s="144"/>
      <c r="GV96" s="144"/>
      <c r="GW96" s="144"/>
      <c r="GX96" s="144"/>
      <c r="GY96" s="144"/>
      <c r="GZ96" s="144"/>
      <c r="HA96" s="144"/>
      <c r="HB96" s="144"/>
      <c r="HC96" s="144"/>
      <c r="HD96" s="144"/>
      <c r="HE96" s="144"/>
      <c r="HF96" s="144"/>
      <c r="HG96" s="144"/>
      <c r="HH96" s="144"/>
      <c r="HI96" s="144"/>
      <c r="HJ96" s="144"/>
      <c r="HK96" s="144"/>
      <c r="HL96" s="144"/>
      <c r="HM96" s="144"/>
      <c r="HN96" s="144"/>
      <c r="HO96" s="144"/>
      <c r="HP96" s="144"/>
      <c r="HQ96" s="144"/>
      <c r="HR96" s="144"/>
      <c r="HS96" s="144"/>
      <c r="HT96" s="144"/>
      <c r="HU96" s="144"/>
      <c r="HV96" s="144"/>
      <c r="HW96" s="144"/>
      <c r="HX96" s="144"/>
      <c r="HY96" s="144"/>
      <c r="HZ96" s="144"/>
      <c r="IA96" s="144"/>
      <c r="IB96" s="144"/>
      <c r="IC96" s="144"/>
      <c r="ID96" s="144"/>
      <c r="IE96" s="144"/>
      <c r="IF96" s="144"/>
      <c r="IG96" s="144"/>
      <c r="IH96" s="144"/>
      <c r="II96" s="144"/>
      <c r="IJ96" s="144"/>
      <c r="IK96" s="144"/>
      <c r="IL96" s="144"/>
      <c r="IM96" s="144"/>
      <c r="IN96" s="144"/>
      <c r="IO96" s="144"/>
      <c r="IP96" s="144"/>
      <c r="IQ96" s="144"/>
      <c r="IR96" s="144"/>
      <c r="IS96" s="144"/>
      <c r="IT96" s="144"/>
      <c r="IU96" s="144"/>
    </row>
    <row r="97" spans="9:255" ht="13.5"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  <c r="FS97" s="144"/>
      <c r="FT97" s="144"/>
      <c r="FU97" s="144"/>
      <c r="FV97" s="144"/>
      <c r="FW97" s="144"/>
      <c r="FX97" s="144"/>
      <c r="FY97" s="144"/>
      <c r="FZ97" s="144"/>
      <c r="GA97" s="144"/>
      <c r="GB97" s="144"/>
      <c r="GC97" s="144"/>
      <c r="GD97" s="144"/>
      <c r="GE97" s="144"/>
      <c r="GF97" s="144"/>
      <c r="GG97" s="144"/>
      <c r="GH97" s="144"/>
      <c r="GI97" s="144"/>
      <c r="GJ97" s="144"/>
      <c r="GK97" s="144"/>
      <c r="GL97" s="144"/>
      <c r="GM97" s="144"/>
      <c r="GN97" s="144"/>
      <c r="GO97" s="144"/>
      <c r="GP97" s="144"/>
      <c r="GQ97" s="144"/>
      <c r="GR97" s="144"/>
      <c r="GS97" s="144"/>
      <c r="GT97" s="144"/>
      <c r="GU97" s="144"/>
      <c r="GV97" s="144"/>
      <c r="GW97" s="144"/>
      <c r="GX97" s="144"/>
      <c r="GY97" s="144"/>
      <c r="GZ97" s="144"/>
      <c r="HA97" s="144"/>
      <c r="HB97" s="144"/>
      <c r="HC97" s="144"/>
      <c r="HD97" s="144"/>
      <c r="HE97" s="144"/>
      <c r="HF97" s="144"/>
      <c r="HG97" s="144"/>
      <c r="HH97" s="144"/>
      <c r="HI97" s="144"/>
      <c r="HJ97" s="144"/>
      <c r="HK97" s="144"/>
      <c r="HL97" s="144"/>
      <c r="HM97" s="144"/>
      <c r="HN97" s="144"/>
      <c r="HO97" s="144"/>
      <c r="HP97" s="144"/>
      <c r="HQ97" s="144"/>
      <c r="HR97" s="144"/>
      <c r="HS97" s="144"/>
      <c r="HT97" s="144"/>
      <c r="HU97" s="144"/>
      <c r="HV97" s="144"/>
      <c r="HW97" s="144"/>
      <c r="HX97" s="144"/>
      <c r="HY97" s="144"/>
      <c r="HZ97" s="144"/>
      <c r="IA97" s="144"/>
      <c r="IB97" s="144"/>
      <c r="IC97" s="144"/>
      <c r="ID97" s="144"/>
      <c r="IE97" s="144"/>
      <c r="IF97" s="144"/>
      <c r="IG97" s="144"/>
      <c r="IH97" s="144"/>
      <c r="II97" s="144"/>
      <c r="IJ97" s="144"/>
      <c r="IK97" s="144"/>
      <c r="IL97" s="144"/>
      <c r="IM97" s="144"/>
      <c r="IN97" s="144"/>
      <c r="IO97" s="144"/>
      <c r="IP97" s="144"/>
      <c r="IQ97" s="144"/>
      <c r="IR97" s="144"/>
      <c r="IS97" s="144"/>
      <c r="IT97" s="144"/>
      <c r="IU97" s="144"/>
    </row>
    <row r="98" spans="9:255" ht="13.5"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  <c r="FS98" s="144"/>
      <c r="FT98" s="144"/>
      <c r="FU98" s="144"/>
      <c r="FV98" s="144"/>
      <c r="FW98" s="144"/>
      <c r="FX98" s="144"/>
      <c r="FY98" s="144"/>
      <c r="FZ98" s="144"/>
      <c r="GA98" s="144"/>
      <c r="GB98" s="144"/>
      <c r="GC98" s="144"/>
      <c r="GD98" s="144"/>
      <c r="GE98" s="144"/>
      <c r="GF98" s="144"/>
      <c r="GG98" s="144"/>
      <c r="GH98" s="144"/>
      <c r="GI98" s="144"/>
      <c r="GJ98" s="144"/>
      <c r="GK98" s="144"/>
      <c r="GL98" s="144"/>
      <c r="GM98" s="144"/>
      <c r="GN98" s="144"/>
      <c r="GO98" s="144"/>
      <c r="GP98" s="144"/>
      <c r="GQ98" s="144"/>
      <c r="GR98" s="144"/>
      <c r="GS98" s="144"/>
      <c r="GT98" s="144"/>
      <c r="GU98" s="144"/>
      <c r="GV98" s="144"/>
      <c r="GW98" s="144"/>
      <c r="GX98" s="144"/>
      <c r="GY98" s="144"/>
      <c r="GZ98" s="144"/>
      <c r="HA98" s="144"/>
      <c r="HB98" s="144"/>
      <c r="HC98" s="144"/>
      <c r="HD98" s="144"/>
      <c r="HE98" s="144"/>
      <c r="HF98" s="144"/>
      <c r="HG98" s="144"/>
      <c r="HH98" s="144"/>
      <c r="HI98" s="144"/>
      <c r="HJ98" s="144"/>
      <c r="HK98" s="144"/>
      <c r="HL98" s="144"/>
      <c r="HM98" s="144"/>
      <c r="HN98" s="144"/>
      <c r="HO98" s="144"/>
      <c r="HP98" s="144"/>
      <c r="HQ98" s="144"/>
      <c r="HR98" s="144"/>
      <c r="HS98" s="144"/>
      <c r="HT98" s="144"/>
      <c r="HU98" s="144"/>
      <c r="HV98" s="144"/>
      <c r="HW98" s="144"/>
      <c r="HX98" s="144"/>
      <c r="HY98" s="144"/>
      <c r="HZ98" s="144"/>
      <c r="IA98" s="144"/>
      <c r="IB98" s="144"/>
      <c r="IC98" s="144"/>
      <c r="ID98" s="144"/>
      <c r="IE98" s="144"/>
      <c r="IF98" s="144"/>
      <c r="IG98" s="144"/>
      <c r="IH98" s="144"/>
      <c r="II98" s="144"/>
      <c r="IJ98" s="144"/>
      <c r="IK98" s="144"/>
      <c r="IL98" s="144"/>
      <c r="IM98" s="144"/>
      <c r="IN98" s="144"/>
      <c r="IO98" s="144"/>
      <c r="IP98" s="144"/>
      <c r="IQ98" s="144"/>
      <c r="IR98" s="144"/>
      <c r="IS98" s="144"/>
      <c r="IT98" s="144"/>
      <c r="IU98" s="144"/>
    </row>
    <row r="99" spans="9:255" ht="13.5"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4"/>
      <c r="FL99" s="144"/>
      <c r="FM99" s="144"/>
      <c r="FN99" s="144"/>
      <c r="FO99" s="144"/>
      <c r="FP99" s="144"/>
      <c r="FQ99" s="144"/>
      <c r="FR99" s="144"/>
      <c r="FS99" s="144"/>
      <c r="FT99" s="144"/>
      <c r="FU99" s="144"/>
      <c r="FV99" s="144"/>
      <c r="FW99" s="144"/>
      <c r="FX99" s="144"/>
      <c r="FY99" s="144"/>
      <c r="FZ99" s="144"/>
      <c r="GA99" s="144"/>
      <c r="GB99" s="144"/>
      <c r="GC99" s="144"/>
      <c r="GD99" s="144"/>
      <c r="GE99" s="144"/>
      <c r="GF99" s="144"/>
      <c r="GG99" s="144"/>
      <c r="GH99" s="144"/>
      <c r="GI99" s="144"/>
      <c r="GJ99" s="144"/>
      <c r="GK99" s="144"/>
      <c r="GL99" s="144"/>
      <c r="GM99" s="144"/>
      <c r="GN99" s="144"/>
      <c r="GO99" s="144"/>
      <c r="GP99" s="144"/>
      <c r="GQ99" s="144"/>
      <c r="GR99" s="144"/>
      <c r="GS99" s="144"/>
      <c r="GT99" s="144"/>
      <c r="GU99" s="144"/>
      <c r="GV99" s="144"/>
      <c r="GW99" s="144"/>
      <c r="GX99" s="144"/>
      <c r="GY99" s="144"/>
      <c r="GZ99" s="144"/>
      <c r="HA99" s="144"/>
      <c r="HB99" s="144"/>
      <c r="HC99" s="144"/>
      <c r="HD99" s="144"/>
      <c r="HE99" s="144"/>
      <c r="HF99" s="144"/>
      <c r="HG99" s="144"/>
      <c r="HH99" s="144"/>
      <c r="HI99" s="144"/>
      <c r="HJ99" s="144"/>
      <c r="HK99" s="144"/>
      <c r="HL99" s="144"/>
      <c r="HM99" s="144"/>
      <c r="HN99" s="144"/>
      <c r="HO99" s="144"/>
      <c r="HP99" s="144"/>
      <c r="HQ99" s="144"/>
      <c r="HR99" s="144"/>
      <c r="HS99" s="144"/>
      <c r="HT99" s="144"/>
      <c r="HU99" s="144"/>
      <c r="HV99" s="144"/>
      <c r="HW99" s="144"/>
      <c r="HX99" s="144"/>
      <c r="HY99" s="144"/>
      <c r="HZ99" s="144"/>
      <c r="IA99" s="144"/>
      <c r="IB99" s="144"/>
      <c r="IC99" s="144"/>
      <c r="ID99" s="144"/>
      <c r="IE99" s="144"/>
      <c r="IF99" s="144"/>
      <c r="IG99" s="144"/>
      <c r="IH99" s="144"/>
      <c r="II99" s="144"/>
      <c r="IJ99" s="144"/>
      <c r="IK99" s="144"/>
      <c r="IL99" s="144"/>
      <c r="IM99" s="144"/>
      <c r="IN99" s="144"/>
      <c r="IO99" s="144"/>
      <c r="IP99" s="144"/>
      <c r="IQ99" s="144"/>
      <c r="IR99" s="144"/>
      <c r="IS99" s="144"/>
      <c r="IT99" s="144"/>
      <c r="IU99" s="144"/>
    </row>
    <row r="100" spans="9:255" ht="13.5"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  <c r="FS100" s="144"/>
      <c r="FT100" s="144"/>
      <c r="FU100" s="144"/>
      <c r="FV100" s="144"/>
      <c r="FW100" s="144"/>
      <c r="FX100" s="144"/>
      <c r="FY100" s="144"/>
      <c r="FZ100" s="144"/>
      <c r="GA100" s="144"/>
      <c r="GB100" s="144"/>
      <c r="GC100" s="144"/>
      <c r="GD100" s="144"/>
      <c r="GE100" s="144"/>
      <c r="GF100" s="144"/>
      <c r="GG100" s="144"/>
      <c r="GH100" s="144"/>
      <c r="GI100" s="144"/>
      <c r="GJ100" s="144"/>
      <c r="GK100" s="144"/>
      <c r="GL100" s="144"/>
      <c r="GM100" s="144"/>
      <c r="GN100" s="144"/>
      <c r="GO100" s="144"/>
      <c r="GP100" s="144"/>
      <c r="GQ100" s="144"/>
      <c r="GR100" s="144"/>
      <c r="GS100" s="144"/>
      <c r="GT100" s="144"/>
      <c r="GU100" s="144"/>
      <c r="GV100" s="144"/>
      <c r="GW100" s="144"/>
      <c r="GX100" s="144"/>
      <c r="GY100" s="144"/>
      <c r="GZ100" s="144"/>
      <c r="HA100" s="144"/>
      <c r="HB100" s="144"/>
      <c r="HC100" s="144"/>
      <c r="HD100" s="144"/>
      <c r="HE100" s="144"/>
      <c r="HF100" s="144"/>
      <c r="HG100" s="144"/>
      <c r="HH100" s="144"/>
      <c r="HI100" s="144"/>
      <c r="HJ100" s="144"/>
      <c r="HK100" s="144"/>
      <c r="HL100" s="144"/>
      <c r="HM100" s="144"/>
      <c r="HN100" s="144"/>
      <c r="HO100" s="144"/>
      <c r="HP100" s="144"/>
      <c r="HQ100" s="144"/>
      <c r="HR100" s="144"/>
      <c r="HS100" s="144"/>
      <c r="HT100" s="144"/>
      <c r="HU100" s="144"/>
      <c r="HV100" s="144"/>
      <c r="HW100" s="144"/>
      <c r="HX100" s="144"/>
      <c r="HY100" s="144"/>
      <c r="HZ100" s="144"/>
      <c r="IA100" s="144"/>
      <c r="IB100" s="144"/>
      <c r="IC100" s="144"/>
      <c r="ID100" s="144"/>
      <c r="IE100" s="144"/>
      <c r="IF100" s="144"/>
      <c r="IG100" s="144"/>
      <c r="IH100" s="144"/>
      <c r="II100" s="144"/>
      <c r="IJ100" s="144"/>
      <c r="IK100" s="144"/>
      <c r="IL100" s="144"/>
      <c r="IM100" s="144"/>
      <c r="IN100" s="144"/>
      <c r="IO100" s="144"/>
      <c r="IP100" s="144"/>
      <c r="IQ100" s="144"/>
      <c r="IR100" s="144"/>
      <c r="IS100" s="144"/>
      <c r="IT100" s="144"/>
      <c r="IU100" s="144"/>
    </row>
    <row r="101" spans="9:255" ht="13.5"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  <c r="GD101" s="144"/>
      <c r="GE101" s="144"/>
      <c r="GF101" s="144"/>
      <c r="GG101" s="144"/>
      <c r="GH101" s="144"/>
      <c r="GI101" s="144"/>
      <c r="GJ101" s="144"/>
      <c r="GK101" s="144"/>
      <c r="GL101" s="144"/>
      <c r="GM101" s="144"/>
      <c r="GN101" s="144"/>
      <c r="GO101" s="144"/>
      <c r="GP101" s="144"/>
      <c r="GQ101" s="144"/>
      <c r="GR101" s="144"/>
      <c r="GS101" s="144"/>
      <c r="GT101" s="144"/>
      <c r="GU101" s="144"/>
      <c r="GV101" s="144"/>
      <c r="GW101" s="144"/>
      <c r="GX101" s="144"/>
      <c r="GY101" s="144"/>
      <c r="GZ101" s="144"/>
      <c r="HA101" s="144"/>
      <c r="HB101" s="144"/>
      <c r="HC101" s="144"/>
      <c r="HD101" s="144"/>
      <c r="HE101" s="144"/>
      <c r="HF101" s="144"/>
      <c r="HG101" s="144"/>
      <c r="HH101" s="144"/>
      <c r="HI101" s="144"/>
      <c r="HJ101" s="144"/>
      <c r="HK101" s="144"/>
      <c r="HL101" s="144"/>
      <c r="HM101" s="144"/>
      <c r="HN101" s="144"/>
      <c r="HO101" s="144"/>
      <c r="HP101" s="144"/>
      <c r="HQ101" s="144"/>
      <c r="HR101" s="144"/>
      <c r="HS101" s="144"/>
      <c r="HT101" s="144"/>
      <c r="HU101" s="144"/>
      <c r="HV101" s="144"/>
      <c r="HW101" s="144"/>
      <c r="HX101" s="144"/>
      <c r="HY101" s="144"/>
      <c r="HZ101" s="144"/>
      <c r="IA101" s="144"/>
      <c r="IB101" s="144"/>
      <c r="IC101" s="144"/>
      <c r="ID101" s="144"/>
      <c r="IE101" s="144"/>
      <c r="IF101" s="144"/>
      <c r="IG101" s="144"/>
      <c r="IH101" s="144"/>
      <c r="II101" s="144"/>
      <c r="IJ101" s="144"/>
      <c r="IK101" s="144"/>
      <c r="IL101" s="144"/>
      <c r="IM101" s="144"/>
      <c r="IN101" s="144"/>
      <c r="IO101" s="144"/>
      <c r="IP101" s="144"/>
      <c r="IQ101" s="144"/>
      <c r="IR101" s="144"/>
      <c r="IS101" s="144"/>
      <c r="IT101" s="144"/>
      <c r="IU101" s="144"/>
    </row>
    <row r="102" spans="9:255" ht="13.5"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  <c r="IJ102" s="144"/>
      <c r="IK102" s="144"/>
      <c r="IL102" s="144"/>
      <c r="IM102" s="144"/>
      <c r="IN102" s="144"/>
      <c r="IO102" s="144"/>
      <c r="IP102" s="144"/>
      <c r="IQ102" s="144"/>
      <c r="IR102" s="144"/>
      <c r="IS102" s="144"/>
      <c r="IT102" s="144"/>
      <c r="IU102" s="144"/>
    </row>
    <row r="103" spans="9:255" ht="13.5"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144"/>
      <c r="FZ103" s="144"/>
      <c r="GA103" s="144"/>
      <c r="GB103" s="144"/>
      <c r="GC103" s="144"/>
      <c r="GD103" s="144"/>
      <c r="GE103" s="144"/>
      <c r="GF103" s="144"/>
      <c r="GG103" s="144"/>
      <c r="GH103" s="144"/>
      <c r="GI103" s="144"/>
      <c r="GJ103" s="144"/>
      <c r="GK103" s="144"/>
      <c r="GL103" s="144"/>
      <c r="GM103" s="144"/>
      <c r="GN103" s="144"/>
      <c r="GO103" s="144"/>
      <c r="GP103" s="144"/>
      <c r="GQ103" s="144"/>
      <c r="GR103" s="144"/>
      <c r="GS103" s="144"/>
      <c r="GT103" s="144"/>
      <c r="GU103" s="144"/>
      <c r="GV103" s="144"/>
      <c r="GW103" s="144"/>
      <c r="GX103" s="144"/>
      <c r="GY103" s="144"/>
      <c r="GZ103" s="144"/>
      <c r="HA103" s="144"/>
      <c r="HB103" s="144"/>
      <c r="HC103" s="144"/>
      <c r="HD103" s="144"/>
      <c r="HE103" s="144"/>
      <c r="HF103" s="144"/>
      <c r="HG103" s="144"/>
      <c r="HH103" s="144"/>
      <c r="HI103" s="144"/>
      <c r="HJ103" s="144"/>
      <c r="HK103" s="144"/>
      <c r="HL103" s="144"/>
      <c r="HM103" s="144"/>
      <c r="HN103" s="144"/>
      <c r="HO103" s="144"/>
      <c r="HP103" s="144"/>
      <c r="HQ103" s="144"/>
      <c r="HR103" s="144"/>
      <c r="HS103" s="144"/>
      <c r="HT103" s="144"/>
      <c r="HU103" s="144"/>
      <c r="HV103" s="144"/>
      <c r="HW103" s="144"/>
      <c r="HX103" s="144"/>
      <c r="HY103" s="144"/>
      <c r="HZ103" s="144"/>
      <c r="IA103" s="144"/>
      <c r="IB103" s="144"/>
      <c r="IC103" s="144"/>
      <c r="ID103" s="144"/>
      <c r="IE103" s="144"/>
      <c r="IF103" s="144"/>
      <c r="IG103" s="144"/>
      <c r="IH103" s="144"/>
      <c r="II103" s="144"/>
      <c r="IJ103" s="144"/>
      <c r="IK103" s="144"/>
      <c r="IL103" s="144"/>
      <c r="IM103" s="144"/>
      <c r="IN103" s="144"/>
      <c r="IO103" s="144"/>
      <c r="IP103" s="144"/>
      <c r="IQ103" s="144"/>
      <c r="IR103" s="144"/>
      <c r="IS103" s="144"/>
      <c r="IT103" s="144"/>
      <c r="IU103" s="144"/>
    </row>
    <row r="104" spans="9:255" ht="13.5"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4"/>
      <c r="GF104" s="144"/>
      <c r="GG104" s="144"/>
      <c r="GH104" s="144"/>
      <c r="GI104" s="144"/>
      <c r="GJ104" s="144"/>
      <c r="GK104" s="144"/>
      <c r="GL104" s="144"/>
      <c r="GM104" s="144"/>
      <c r="GN104" s="144"/>
      <c r="GO104" s="144"/>
      <c r="GP104" s="144"/>
      <c r="GQ104" s="144"/>
      <c r="GR104" s="144"/>
      <c r="GS104" s="144"/>
      <c r="GT104" s="144"/>
      <c r="GU104" s="144"/>
      <c r="GV104" s="144"/>
      <c r="GW104" s="144"/>
      <c r="GX104" s="144"/>
      <c r="GY104" s="144"/>
      <c r="GZ104" s="144"/>
      <c r="HA104" s="144"/>
      <c r="HB104" s="144"/>
      <c r="HC104" s="144"/>
      <c r="HD104" s="144"/>
      <c r="HE104" s="144"/>
      <c r="HF104" s="144"/>
      <c r="HG104" s="144"/>
      <c r="HH104" s="144"/>
      <c r="HI104" s="144"/>
      <c r="HJ104" s="144"/>
      <c r="HK104" s="144"/>
      <c r="HL104" s="144"/>
      <c r="HM104" s="144"/>
      <c r="HN104" s="144"/>
      <c r="HO104" s="144"/>
      <c r="HP104" s="144"/>
      <c r="HQ104" s="144"/>
      <c r="HR104" s="144"/>
      <c r="HS104" s="144"/>
      <c r="HT104" s="144"/>
      <c r="HU104" s="144"/>
      <c r="HV104" s="144"/>
      <c r="HW104" s="144"/>
      <c r="HX104" s="144"/>
      <c r="HY104" s="144"/>
      <c r="HZ104" s="144"/>
      <c r="IA104" s="144"/>
      <c r="IB104" s="144"/>
      <c r="IC104" s="144"/>
      <c r="ID104" s="144"/>
      <c r="IE104" s="144"/>
      <c r="IF104" s="144"/>
      <c r="IG104" s="144"/>
      <c r="IH104" s="144"/>
      <c r="II104" s="144"/>
      <c r="IJ104" s="144"/>
      <c r="IK104" s="144"/>
      <c r="IL104" s="144"/>
      <c r="IM104" s="144"/>
      <c r="IN104" s="144"/>
      <c r="IO104" s="144"/>
      <c r="IP104" s="144"/>
      <c r="IQ104" s="144"/>
      <c r="IR104" s="144"/>
      <c r="IS104" s="144"/>
      <c r="IT104" s="144"/>
      <c r="IU104" s="144"/>
    </row>
    <row r="105" spans="9:255" ht="13.5"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4"/>
      <c r="GF105" s="144"/>
      <c r="GG105" s="144"/>
      <c r="GH105" s="144"/>
      <c r="GI105" s="144"/>
      <c r="GJ105" s="144"/>
      <c r="GK105" s="144"/>
      <c r="GL105" s="144"/>
      <c r="GM105" s="144"/>
      <c r="GN105" s="144"/>
      <c r="GO105" s="144"/>
      <c r="GP105" s="144"/>
      <c r="GQ105" s="144"/>
      <c r="GR105" s="144"/>
      <c r="GS105" s="144"/>
      <c r="GT105" s="144"/>
      <c r="GU105" s="144"/>
      <c r="GV105" s="144"/>
      <c r="GW105" s="144"/>
      <c r="GX105" s="144"/>
      <c r="GY105" s="144"/>
      <c r="GZ105" s="144"/>
      <c r="HA105" s="144"/>
      <c r="HB105" s="144"/>
      <c r="HC105" s="144"/>
      <c r="HD105" s="144"/>
      <c r="HE105" s="144"/>
      <c r="HF105" s="144"/>
      <c r="HG105" s="144"/>
      <c r="HH105" s="144"/>
      <c r="HI105" s="144"/>
      <c r="HJ105" s="144"/>
      <c r="HK105" s="144"/>
      <c r="HL105" s="144"/>
      <c r="HM105" s="144"/>
      <c r="HN105" s="144"/>
      <c r="HO105" s="144"/>
      <c r="HP105" s="144"/>
      <c r="HQ105" s="144"/>
      <c r="HR105" s="144"/>
      <c r="HS105" s="144"/>
      <c r="HT105" s="144"/>
      <c r="HU105" s="144"/>
      <c r="HV105" s="144"/>
      <c r="HW105" s="144"/>
      <c r="HX105" s="144"/>
      <c r="HY105" s="144"/>
      <c r="HZ105" s="144"/>
      <c r="IA105" s="144"/>
      <c r="IB105" s="144"/>
      <c r="IC105" s="144"/>
      <c r="ID105" s="144"/>
      <c r="IE105" s="144"/>
      <c r="IF105" s="144"/>
      <c r="IG105" s="144"/>
      <c r="IH105" s="144"/>
      <c r="II105" s="144"/>
      <c r="IJ105" s="144"/>
      <c r="IK105" s="144"/>
      <c r="IL105" s="144"/>
      <c r="IM105" s="144"/>
      <c r="IN105" s="144"/>
      <c r="IO105" s="144"/>
      <c r="IP105" s="144"/>
      <c r="IQ105" s="144"/>
      <c r="IR105" s="144"/>
      <c r="IS105" s="144"/>
      <c r="IT105" s="144"/>
      <c r="IU105" s="144"/>
    </row>
    <row r="106" spans="9:255" ht="13.5"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44"/>
      <c r="GF106" s="144"/>
      <c r="GG106" s="144"/>
      <c r="GH106" s="144"/>
      <c r="GI106" s="144"/>
      <c r="GJ106" s="144"/>
      <c r="GK106" s="144"/>
      <c r="GL106" s="144"/>
      <c r="GM106" s="144"/>
      <c r="GN106" s="144"/>
      <c r="GO106" s="144"/>
      <c r="GP106" s="144"/>
      <c r="GQ106" s="144"/>
      <c r="GR106" s="144"/>
      <c r="GS106" s="144"/>
      <c r="GT106" s="144"/>
      <c r="GU106" s="144"/>
      <c r="GV106" s="144"/>
      <c r="GW106" s="144"/>
      <c r="GX106" s="144"/>
      <c r="GY106" s="144"/>
      <c r="GZ106" s="144"/>
      <c r="HA106" s="144"/>
      <c r="HB106" s="144"/>
      <c r="HC106" s="144"/>
      <c r="HD106" s="144"/>
      <c r="HE106" s="144"/>
      <c r="HF106" s="144"/>
      <c r="HG106" s="144"/>
      <c r="HH106" s="144"/>
      <c r="HI106" s="144"/>
      <c r="HJ106" s="144"/>
      <c r="HK106" s="144"/>
      <c r="HL106" s="144"/>
      <c r="HM106" s="144"/>
      <c r="HN106" s="144"/>
      <c r="HO106" s="144"/>
      <c r="HP106" s="144"/>
      <c r="HQ106" s="144"/>
      <c r="HR106" s="144"/>
      <c r="HS106" s="144"/>
      <c r="HT106" s="144"/>
      <c r="HU106" s="144"/>
      <c r="HV106" s="144"/>
      <c r="HW106" s="144"/>
      <c r="HX106" s="144"/>
      <c r="HY106" s="144"/>
      <c r="HZ106" s="144"/>
      <c r="IA106" s="144"/>
      <c r="IB106" s="144"/>
      <c r="IC106" s="144"/>
      <c r="ID106" s="144"/>
      <c r="IE106" s="144"/>
      <c r="IF106" s="144"/>
      <c r="IG106" s="144"/>
      <c r="IH106" s="144"/>
      <c r="II106" s="144"/>
      <c r="IJ106" s="144"/>
      <c r="IK106" s="144"/>
      <c r="IL106" s="144"/>
      <c r="IM106" s="144"/>
      <c r="IN106" s="144"/>
      <c r="IO106" s="144"/>
      <c r="IP106" s="144"/>
      <c r="IQ106" s="144"/>
      <c r="IR106" s="144"/>
      <c r="IS106" s="144"/>
      <c r="IT106" s="144"/>
      <c r="IU106" s="144"/>
    </row>
    <row r="107" spans="9:255" ht="13.5"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  <c r="FS107" s="144"/>
      <c r="FT107" s="144"/>
      <c r="FU107" s="144"/>
      <c r="FV107" s="144"/>
      <c r="FW107" s="144"/>
      <c r="FX107" s="144"/>
      <c r="FY107" s="144"/>
      <c r="FZ107" s="144"/>
      <c r="GA107" s="144"/>
      <c r="GB107" s="144"/>
      <c r="GC107" s="144"/>
      <c r="GD107" s="144"/>
      <c r="GE107" s="144"/>
      <c r="GF107" s="144"/>
      <c r="GG107" s="144"/>
      <c r="GH107" s="144"/>
      <c r="GI107" s="144"/>
      <c r="GJ107" s="144"/>
      <c r="GK107" s="144"/>
      <c r="GL107" s="144"/>
      <c r="GM107" s="144"/>
      <c r="GN107" s="144"/>
      <c r="GO107" s="144"/>
      <c r="GP107" s="144"/>
      <c r="GQ107" s="144"/>
      <c r="GR107" s="144"/>
      <c r="GS107" s="144"/>
      <c r="GT107" s="144"/>
      <c r="GU107" s="144"/>
      <c r="GV107" s="144"/>
      <c r="GW107" s="144"/>
      <c r="GX107" s="144"/>
      <c r="GY107" s="144"/>
      <c r="GZ107" s="144"/>
      <c r="HA107" s="144"/>
      <c r="HB107" s="144"/>
      <c r="HC107" s="144"/>
      <c r="HD107" s="144"/>
      <c r="HE107" s="144"/>
      <c r="HF107" s="144"/>
      <c r="HG107" s="144"/>
      <c r="HH107" s="144"/>
      <c r="HI107" s="144"/>
      <c r="HJ107" s="144"/>
      <c r="HK107" s="144"/>
      <c r="HL107" s="144"/>
      <c r="HM107" s="144"/>
      <c r="HN107" s="144"/>
      <c r="HO107" s="144"/>
      <c r="HP107" s="144"/>
      <c r="HQ107" s="144"/>
      <c r="HR107" s="144"/>
      <c r="HS107" s="144"/>
      <c r="HT107" s="144"/>
      <c r="HU107" s="144"/>
      <c r="HV107" s="144"/>
      <c r="HW107" s="144"/>
      <c r="HX107" s="144"/>
      <c r="HY107" s="144"/>
      <c r="HZ107" s="144"/>
      <c r="IA107" s="144"/>
      <c r="IB107" s="144"/>
      <c r="IC107" s="144"/>
      <c r="ID107" s="144"/>
      <c r="IE107" s="144"/>
      <c r="IF107" s="144"/>
      <c r="IG107" s="144"/>
      <c r="IH107" s="144"/>
      <c r="II107" s="144"/>
      <c r="IJ107" s="144"/>
      <c r="IK107" s="144"/>
      <c r="IL107" s="144"/>
      <c r="IM107" s="144"/>
      <c r="IN107" s="144"/>
      <c r="IO107" s="144"/>
      <c r="IP107" s="144"/>
      <c r="IQ107" s="144"/>
      <c r="IR107" s="144"/>
      <c r="IS107" s="144"/>
      <c r="IT107" s="144"/>
      <c r="IU107" s="144"/>
    </row>
    <row r="108" spans="9:255" ht="13.5"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  <c r="IR108" s="144"/>
      <c r="IS108" s="144"/>
      <c r="IT108" s="144"/>
      <c r="IU108" s="144"/>
    </row>
    <row r="109" spans="9:255" ht="13.5"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  <c r="IR109" s="144"/>
      <c r="IS109" s="144"/>
      <c r="IT109" s="144"/>
      <c r="IU109" s="144"/>
    </row>
    <row r="110" spans="9:255" ht="13.5"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  <c r="FS110" s="144"/>
      <c r="FT110" s="144"/>
      <c r="FU110" s="144"/>
      <c r="FV110" s="144"/>
      <c r="FW110" s="144"/>
      <c r="FX110" s="144"/>
      <c r="FY110" s="144"/>
      <c r="FZ110" s="144"/>
      <c r="GA110" s="144"/>
      <c r="GB110" s="144"/>
      <c r="GC110" s="144"/>
      <c r="GD110" s="144"/>
      <c r="GE110" s="144"/>
      <c r="GF110" s="144"/>
      <c r="GG110" s="144"/>
      <c r="GH110" s="144"/>
      <c r="GI110" s="144"/>
      <c r="GJ110" s="144"/>
      <c r="GK110" s="144"/>
      <c r="GL110" s="144"/>
      <c r="GM110" s="144"/>
      <c r="GN110" s="144"/>
      <c r="GO110" s="144"/>
      <c r="GP110" s="144"/>
      <c r="GQ110" s="144"/>
      <c r="GR110" s="144"/>
      <c r="GS110" s="144"/>
      <c r="GT110" s="144"/>
      <c r="GU110" s="144"/>
      <c r="GV110" s="144"/>
      <c r="GW110" s="144"/>
      <c r="GX110" s="144"/>
      <c r="GY110" s="144"/>
      <c r="GZ110" s="144"/>
      <c r="HA110" s="144"/>
      <c r="HB110" s="144"/>
      <c r="HC110" s="144"/>
      <c r="HD110" s="144"/>
      <c r="HE110" s="144"/>
      <c r="HF110" s="144"/>
      <c r="HG110" s="144"/>
      <c r="HH110" s="144"/>
      <c r="HI110" s="144"/>
      <c r="HJ110" s="144"/>
      <c r="HK110" s="144"/>
      <c r="HL110" s="144"/>
      <c r="HM110" s="144"/>
      <c r="HN110" s="144"/>
      <c r="HO110" s="144"/>
      <c r="HP110" s="144"/>
      <c r="HQ110" s="144"/>
      <c r="HR110" s="144"/>
      <c r="HS110" s="144"/>
      <c r="HT110" s="144"/>
      <c r="HU110" s="144"/>
      <c r="HV110" s="144"/>
      <c r="HW110" s="144"/>
      <c r="HX110" s="144"/>
      <c r="HY110" s="144"/>
      <c r="HZ110" s="144"/>
      <c r="IA110" s="144"/>
      <c r="IB110" s="144"/>
      <c r="IC110" s="144"/>
      <c r="ID110" s="144"/>
      <c r="IE110" s="144"/>
      <c r="IF110" s="144"/>
      <c r="IG110" s="144"/>
      <c r="IH110" s="144"/>
      <c r="II110" s="144"/>
      <c r="IJ110" s="144"/>
      <c r="IK110" s="144"/>
      <c r="IL110" s="144"/>
      <c r="IM110" s="144"/>
      <c r="IN110" s="144"/>
      <c r="IO110" s="144"/>
      <c r="IP110" s="144"/>
      <c r="IQ110" s="144"/>
      <c r="IR110" s="144"/>
      <c r="IS110" s="144"/>
      <c r="IT110" s="144"/>
      <c r="IU110" s="144"/>
    </row>
    <row r="111" spans="9:255" ht="13.5"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  <c r="IR111" s="144"/>
      <c r="IS111" s="144"/>
      <c r="IT111" s="144"/>
      <c r="IU111" s="144"/>
    </row>
    <row r="112" spans="9:255" ht="13.5"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  <c r="FS112" s="144"/>
      <c r="FT112" s="144"/>
      <c r="FU112" s="144"/>
      <c r="FV112" s="144"/>
      <c r="FW112" s="144"/>
      <c r="FX112" s="144"/>
      <c r="FY112" s="144"/>
      <c r="FZ112" s="144"/>
      <c r="GA112" s="144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  <c r="HD112" s="144"/>
      <c r="HE112" s="144"/>
      <c r="HF112" s="144"/>
      <c r="HG112" s="144"/>
      <c r="HH112" s="144"/>
      <c r="HI112" s="144"/>
      <c r="HJ112" s="144"/>
      <c r="HK112" s="144"/>
      <c r="HL112" s="144"/>
      <c r="HM112" s="144"/>
      <c r="HN112" s="144"/>
      <c r="HO112" s="144"/>
      <c r="HP112" s="144"/>
      <c r="HQ112" s="144"/>
      <c r="HR112" s="144"/>
      <c r="HS112" s="144"/>
      <c r="HT112" s="144"/>
      <c r="HU112" s="144"/>
      <c r="HV112" s="144"/>
      <c r="HW112" s="144"/>
      <c r="HX112" s="144"/>
      <c r="HY112" s="144"/>
      <c r="HZ112" s="144"/>
      <c r="IA112" s="144"/>
      <c r="IB112" s="144"/>
      <c r="IC112" s="144"/>
      <c r="ID112" s="144"/>
      <c r="IE112" s="144"/>
      <c r="IF112" s="144"/>
      <c r="IG112" s="144"/>
      <c r="IH112" s="144"/>
      <c r="II112" s="144"/>
      <c r="IJ112" s="144"/>
      <c r="IK112" s="144"/>
      <c r="IL112" s="144"/>
      <c r="IM112" s="144"/>
      <c r="IN112" s="144"/>
      <c r="IO112" s="144"/>
      <c r="IP112" s="144"/>
      <c r="IQ112" s="144"/>
      <c r="IR112" s="144"/>
      <c r="IS112" s="144"/>
      <c r="IT112" s="144"/>
      <c r="IU112" s="144"/>
    </row>
    <row r="113" spans="9:255" ht="13.5"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  <c r="FS113" s="144"/>
      <c r="FT113" s="144"/>
      <c r="FU113" s="144"/>
      <c r="FV113" s="144"/>
      <c r="FW113" s="144"/>
      <c r="FX113" s="144"/>
      <c r="FY113" s="144"/>
      <c r="FZ113" s="144"/>
      <c r="GA113" s="144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  <c r="HD113" s="144"/>
      <c r="HE113" s="144"/>
      <c r="HF113" s="144"/>
      <c r="HG113" s="144"/>
      <c r="HH113" s="144"/>
      <c r="HI113" s="144"/>
      <c r="HJ113" s="144"/>
      <c r="HK113" s="144"/>
      <c r="HL113" s="144"/>
      <c r="HM113" s="144"/>
      <c r="HN113" s="144"/>
      <c r="HO113" s="144"/>
      <c r="HP113" s="144"/>
      <c r="HQ113" s="144"/>
      <c r="HR113" s="144"/>
      <c r="HS113" s="144"/>
      <c r="HT113" s="144"/>
      <c r="HU113" s="144"/>
      <c r="HV113" s="144"/>
      <c r="HW113" s="144"/>
      <c r="HX113" s="144"/>
      <c r="HY113" s="144"/>
      <c r="HZ113" s="144"/>
      <c r="IA113" s="144"/>
      <c r="IB113" s="144"/>
      <c r="IC113" s="144"/>
      <c r="ID113" s="144"/>
      <c r="IE113" s="144"/>
      <c r="IF113" s="144"/>
      <c r="IG113" s="144"/>
      <c r="IH113" s="144"/>
      <c r="II113" s="144"/>
      <c r="IJ113" s="144"/>
      <c r="IK113" s="144"/>
      <c r="IL113" s="144"/>
      <c r="IM113" s="144"/>
      <c r="IN113" s="144"/>
      <c r="IO113" s="144"/>
      <c r="IP113" s="144"/>
      <c r="IQ113" s="144"/>
      <c r="IR113" s="144"/>
      <c r="IS113" s="144"/>
      <c r="IT113" s="144"/>
      <c r="IU113" s="144"/>
    </row>
    <row r="114" spans="9:255" ht="13.5"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  <c r="FS114" s="144"/>
      <c r="FT114" s="144"/>
      <c r="FU114" s="144"/>
      <c r="FV114" s="144"/>
      <c r="FW114" s="144"/>
      <c r="FX114" s="144"/>
      <c r="FY114" s="144"/>
      <c r="FZ114" s="144"/>
      <c r="GA114" s="144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  <c r="HD114" s="144"/>
      <c r="HE114" s="144"/>
      <c r="HF114" s="144"/>
      <c r="HG114" s="144"/>
      <c r="HH114" s="144"/>
      <c r="HI114" s="144"/>
      <c r="HJ114" s="144"/>
      <c r="HK114" s="144"/>
      <c r="HL114" s="144"/>
      <c r="HM114" s="144"/>
      <c r="HN114" s="144"/>
      <c r="HO114" s="144"/>
      <c r="HP114" s="144"/>
      <c r="HQ114" s="144"/>
      <c r="HR114" s="144"/>
      <c r="HS114" s="144"/>
      <c r="HT114" s="144"/>
      <c r="HU114" s="144"/>
      <c r="HV114" s="144"/>
      <c r="HW114" s="144"/>
      <c r="HX114" s="144"/>
      <c r="HY114" s="144"/>
      <c r="HZ114" s="144"/>
      <c r="IA114" s="144"/>
      <c r="IB114" s="144"/>
      <c r="IC114" s="144"/>
      <c r="ID114" s="144"/>
      <c r="IE114" s="144"/>
      <c r="IF114" s="144"/>
      <c r="IG114" s="144"/>
      <c r="IH114" s="144"/>
      <c r="II114" s="144"/>
      <c r="IJ114" s="144"/>
      <c r="IK114" s="144"/>
      <c r="IL114" s="144"/>
      <c r="IM114" s="144"/>
      <c r="IN114" s="144"/>
      <c r="IO114" s="144"/>
      <c r="IP114" s="144"/>
      <c r="IQ114" s="144"/>
      <c r="IR114" s="144"/>
      <c r="IS114" s="144"/>
      <c r="IT114" s="144"/>
      <c r="IU114" s="144"/>
    </row>
    <row r="115" spans="9:255" ht="13.5"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  <c r="FS115" s="144"/>
      <c r="FT115" s="144"/>
      <c r="FU115" s="144"/>
      <c r="FV115" s="144"/>
      <c r="FW115" s="144"/>
      <c r="FX115" s="144"/>
      <c r="FY115" s="144"/>
      <c r="FZ115" s="144"/>
      <c r="GA115" s="144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  <c r="HD115" s="144"/>
      <c r="HE115" s="144"/>
      <c r="HF115" s="144"/>
      <c r="HG115" s="144"/>
      <c r="HH115" s="144"/>
      <c r="HI115" s="144"/>
      <c r="HJ115" s="144"/>
      <c r="HK115" s="144"/>
      <c r="HL115" s="144"/>
      <c r="HM115" s="144"/>
      <c r="HN115" s="144"/>
      <c r="HO115" s="144"/>
      <c r="HP115" s="144"/>
      <c r="HQ115" s="144"/>
      <c r="HR115" s="144"/>
      <c r="HS115" s="144"/>
      <c r="HT115" s="144"/>
      <c r="HU115" s="144"/>
      <c r="HV115" s="144"/>
      <c r="HW115" s="144"/>
      <c r="HX115" s="144"/>
      <c r="HY115" s="144"/>
      <c r="HZ115" s="144"/>
      <c r="IA115" s="144"/>
      <c r="IB115" s="144"/>
      <c r="IC115" s="144"/>
      <c r="ID115" s="144"/>
      <c r="IE115" s="144"/>
      <c r="IF115" s="144"/>
      <c r="IG115" s="144"/>
      <c r="IH115" s="144"/>
      <c r="II115" s="144"/>
      <c r="IJ115" s="144"/>
      <c r="IK115" s="144"/>
      <c r="IL115" s="144"/>
      <c r="IM115" s="144"/>
      <c r="IN115" s="144"/>
      <c r="IO115" s="144"/>
      <c r="IP115" s="144"/>
      <c r="IQ115" s="144"/>
      <c r="IR115" s="144"/>
      <c r="IS115" s="144"/>
      <c r="IT115" s="144"/>
      <c r="IU115" s="144"/>
    </row>
    <row r="116" spans="9:255" ht="13.5"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  <c r="IJ116" s="144"/>
      <c r="IK116" s="144"/>
      <c r="IL116" s="144"/>
      <c r="IM116" s="144"/>
      <c r="IN116" s="144"/>
      <c r="IO116" s="144"/>
      <c r="IP116" s="144"/>
      <c r="IQ116" s="144"/>
      <c r="IR116" s="144"/>
      <c r="IS116" s="144"/>
      <c r="IT116" s="144"/>
      <c r="IU116" s="144"/>
    </row>
    <row r="117" spans="9:255" ht="13.5"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  <c r="HD117" s="144"/>
      <c r="HE117" s="144"/>
      <c r="HF117" s="144"/>
      <c r="HG117" s="144"/>
      <c r="HH117" s="144"/>
      <c r="HI117" s="144"/>
      <c r="HJ117" s="144"/>
      <c r="HK117" s="144"/>
      <c r="HL117" s="144"/>
      <c r="HM117" s="144"/>
      <c r="HN117" s="144"/>
      <c r="HO117" s="144"/>
      <c r="HP117" s="144"/>
      <c r="HQ117" s="144"/>
      <c r="HR117" s="144"/>
      <c r="HS117" s="144"/>
      <c r="HT117" s="144"/>
      <c r="HU117" s="144"/>
      <c r="HV117" s="144"/>
      <c r="HW117" s="144"/>
      <c r="HX117" s="144"/>
      <c r="HY117" s="144"/>
      <c r="HZ117" s="144"/>
      <c r="IA117" s="144"/>
      <c r="IB117" s="144"/>
      <c r="IC117" s="144"/>
      <c r="ID117" s="144"/>
      <c r="IE117" s="144"/>
      <c r="IF117" s="144"/>
      <c r="IG117" s="144"/>
      <c r="IH117" s="144"/>
      <c r="II117" s="144"/>
      <c r="IJ117" s="144"/>
      <c r="IK117" s="144"/>
      <c r="IL117" s="144"/>
      <c r="IM117" s="144"/>
      <c r="IN117" s="144"/>
      <c r="IO117" s="144"/>
      <c r="IP117" s="144"/>
      <c r="IQ117" s="144"/>
      <c r="IR117" s="144"/>
      <c r="IS117" s="144"/>
      <c r="IT117" s="144"/>
      <c r="IU117" s="144"/>
    </row>
    <row r="118" spans="9:255" ht="13.5"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  <c r="HD118" s="144"/>
      <c r="HE118" s="144"/>
      <c r="HF118" s="144"/>
      <c r="HG118" s="144"/>
      <c r="HH118" s="144"/>
      <c r="HI118" s="144"/>
      <c r="HJ118" s="144"/>
      <c r="HK118" s="144"/>
      <c r="HL118" s="144"/>
      <c r="HM118" s="144"/>
      <c r="HN118" s="144"/>
      <c r="HO118" s="144"/>
      <c r="HP118" s="144"/>
      <c r="HQ118" s="144"/>
      <c r="HR118" s="144"/>
      <c r="HS118" s="144"/>
      <c r="HT118" s="144"/>
      <c r="HU118" s="144"/>
      <c r="HV118" s="144"/>
      <c r="HW118" s="144"/>
      <c r="HX118" s="144"/>
      <c r="HY118" s="144"/>
      <c r="HZ118" s="144"/>
      <c r="IA118" s="144"/>
      <c r="IB118" s="144"/>
      <c r="IC118" s="144"/>
      <c r="ID118" s="144"/>
      <c r="IE118" s="144"/>
      <c r="IF118" s="144"/>
      <c r="IG118" s="144"/>
      <c r="IH118" s="144"/>
      <c r="II118" s="144"/>
      <c r="IJ118" s="144"/>
      <c r="IK118" s="144"/>
      <c r="IL118" s="144"/>
      <c r="IM118" s="144"/>
      <c r="IN118" s="144"/>
      <c r="IO118" s="144"/>
      <c r="IP118" s="144"/>
      <c r="IQ118" s="144"/>
      <c r="IR118" s="144"/>
      <c r="IS118" s="144"/>
      <c r="IT118" s="144"/>
      <c r="IU118" s="144"/>
    </row>
    <row r="119" spans="9:255" ht="13.5"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  <c r="HO119" s="144"/>
      <c r="HP119" s="144"/>
      <c r="HQ119" s="144"/>
      <c r="HR119" s="144"/>
      <c r="HS119" s="144"/>
      <c r="HT119" s="144"/>
      <c r="HU119" s="144"/>
      <c r="HV119" s="144"/>
      <c r="HW119" s="144"/>
      <c r="HX119" s="144"/>
      <c r="HY119" s="144"/>
      <c r="HZ119" s="144"/>
      <c r="IA119" s="144"/>
      <c r="IB119" s="144"/>
      <c r="IC119" s="144"/>
      <c r="ID119" s="144"/>
      <c r="IE119" s="144"/>
      <c r="IF119" s="144"/>
      <c r="IG119" s="144"/>
      <c r="IH119" s="144"/>
      <c r="II119" s="144"/>
      <c r="IJ119" s="144"/>
      <c r="IK119" s="144"/>
      <c r="IL119" s="144"/>
      <c r="IM119" s="144"/>
      <c r="IN119" s="144"/>
      <c r="IO119" s="144"/>
      <c r="IP119" s="144"/>
      <c r="IQ119" s="144"/>
      <c r="IR119" s="144"/>
      <c r="IS119" s="144"/>
      <c r="IT119" s="144"/>
      <c r="IU119" s="144"/>
    </row>
    <row r="120" spans="9:255" ht="13.5"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  <c r="IJ120" s="144"/>
      <c r="IK120" s="144"/>
      <c r="IL120" s="144"/>
      <c r="IM120" s="144"/>
      <c r="IN120" s="144"/>
      <c r="IO120" s="144"/>
      <c r="IP120" s="144"/>
      <c r="IQ120" s="144"/>
      <c r="IR120" s="144"/>
      <c r="IS120" s="144"/>
      <c r="IT120" s="144"/>
      <c r="IU120" s="144"/>
    </row>
    <row r="121" spans="9:255" ht="13.5"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  <c r="HD121" s="144"/>
      <c r="HE121" s="144"/>
      <c r="HF121" s="144"/>
      <c r="HG121" s="144"/>
      <c r="HH121" s="144"/>
      <c r="HI121" s="144"/>
      <c r="HJ121" s="144"/>
      <c r="HK121" s="144"/>
      <c r="HL121" s="144"/>
      <c r="HM121" s="144"/>
      <c r="HN121" s="144"/>
      <c r="HO121" s="144"/>
      <c r="HP121" s="144"/>
      <c r="HQ121" s="144"/>
      <c r="HR121" s="144"/>
      <c r="HS121" s="144"/>
      <c r="HT121" s="144"/>
      <c r="HU121" s="144"/>
      <c r="HV121" s="144"/>
      <c r="HW121" s="144"/>
      <c r="HX121" s="144"/>
      <c r="HY121" s="144"/>
      <c r="HZ121" s="144"/>
      <c r="IA121" s="144"/>
      <c r="IB121" s="144"/>
      <c r="IC121" s="144"/>
      <c r="ID121" s="144"/>
      <c r="IE121" s="144"/>
      <c r="IF121" s="144"/>
      <c r="IG121" s="144"/>
      <c r="IH121" s="144"/>
      <c r="II121" s="144"/>
      <c r="IJ121" s="144"/>
      <c r="IK121" s="144"/>
      <c r="IL121" s="144"/>
      <c r="IM121" s="144"/>
      <c r="IN121" s="144"/>
      <c r="IO121" s="144"/>
      <c r="IP121" s="144"/>
      <c r="IQ121" s="144"/>
      <c r="IR121" s="144"/>
      <c r="IS121" s="144"/>
      <c r="IT121" s="144"/>
      <c r="IU121" s="144"/>
    </row>
    <row r="122" spans="9:255" ht="13.5"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  <c r="HD122" s="144"/>
      <c r="HE122" s="144"/>
      <c r="HF122" s="144"/>
      <c r="HG122" s="144"/>
      <c r="HH122" s="144"/>
      <c r="HI122" s="144"/>
      <c r="HJ122" s="144"/>
      <c r="HK122" s="144"/>
      <c r="HL122" s="144"/>
      <c r="HM122" s="144"/>
      <c r="HN122" s="144"/>
      <c r="HO122" s="144"/>
      <c r="HP122" s="144"/>
      <c r="HQ122" s="144"/>
      <c r="HR122" s="144"/>
      <c r="HS122" s="144"/>
      <c r="HT122" s="144"/>
      <c r="HU122" s="144"/>
      <c r="HV122" s="144"/>
      <c r="HW122" s="144"/>
      <c r="HX122" s="144"/>
      <c r="HY122" s="144"/>
      <c r="HZ122" s="144"/>
      <c r="IA122" s="144"/>
      <c r="IB122" s="144"/>
      <c r="IC122" s="144"/>
      <c r="ID122" s="144"/>
      <c r="IE122" s="144"/>
      <c r="IF122" s="144"/>
      <c r="IG122" s="144"/>
      <c r="IH122" s="144"/>
      <c r="II122" s="144"/>
      <c r="IJ122" s="144"/>
      <c r="IK122" s="144"/>
      <c r="IL122" s="144"/>
      <c r="IM122" s="144"/>
      <c r="IN122" s="144"/>
      <c r="IO122" s="144"/>
      <c r="IP122" s="144"/>
      <c r="IQ122" s="144"/>
      <c r="IR122" s="144"/>
      <c r="IS122" s="144"/>
      <c r="IT122" s="144"/>
      <c r="IU122" s="144"/>
    </row>
    <row r="123" spans="9:255" ht="13.5"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  <c r="HD123" s="144"/>
      <c r="HE123" s="144"/>
      <c r="HF123" s="144"/>
      <c r="HG123" s="144"/>
      <c r="HH123" s="144"/>
      <c r="HI123" s="144"/>
      <c r="HJ123" s="144"/>
      <c r="HK123" s="144"/>
      <c r="HL123" s="144"/>
      <c r="HM123" s="144"/>
      <c r="HN123" s="144"/>
      <c r="HO123" s="144"/>
      <c r="HP123" s="144"/>
      <c r="HQ123" s="144"/>
      <c r="HR123" s="144"/>
      <c r="HS123" s="144"/>
      <c r="HT123" s="144"/>
      <c r="HU123" s="144"/>
      <c r="HV123" s="144"/>
      <c r="HW123" s="144"/>
      <c r="HX123" s="144"/>
      <c r="HY123" s="144"/>
      <c r="HZ123" s="144"/>
      <c r="IA123" s="144"/>
      <c r="IB123" s="144"/>
      <c r="IC123" s="144"/>
      <c r="ID123" s="144"/>
      <c r="IE123" s="144"/>
      <c r="IF123" s="144"/>
      <c r="IG123" s="144"/>
      <c r="IH123" s="144"/>
      <c r="II123" s="144"/>
      <c r="IJ123" s="144"/>
      <c r="IK123" s="144"/>
      <c r="IL123" s="144"/>
      <c r="IM123" s="144"/>
      <c r="IN123" s="144"/>
      <c r="IO123" s="144"/>
      <c r="IP123" s="144"/>
      <c r="IQ123" s="144"/>
      <c r="IR123" s="144"/>
      <c r="IS123" s="144"/>
      <c r="IT123" s="144"/>
      <c r="IU123" s="144"/>
    </row>
    <row r="124" spans="9:255" ht="13.5"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  <c r="HD124" s="144"/>
      <c r="HE124" s="144"/>
      <c r="HF124" s="144"/>
      <c r="HG124" s="144"/>
      <c r="HH124" s="144"/>
      <c r="HI124" s="144"/>
      <c r="HJ124" s="144"/>
      <c r="HK124" s="144"/>
      <c r="HL124" s="144"/>
      <c r="HM124" s="144"/>
      <c r="HN124" s="144"/>
      <c r="HO124" s="144"/>
      <c r="HP124" s="144"/>
      <c r="HQ124" s="144"/>
      <c r="HR124" s="144"/>
      <c r="HS124" s="144"/>
      <c r="HT124" s="144"/>
      <c r="HU124" s="144"/>
      <c r="HV124" s="144"/>
      <c r="HW124" s="144"/>
      <c r="HX124" s="144"/>
      <c r="HY124" s="144"/>
      <c r="HZ124" s="144"/>
      <c r="IA124" s="144"/>
      <c r="IB124" s="144"/>
      <c r="IC124" s="144"/>
      <c r="ID124" s="144"/>
      <c r="IE124" s="144"/>
      <c r="IF124" s="144"/>
      <c r="IG124" s="144"/>
      <c r="IH124" s="144"/>
      <c r="II124" s="144"/>
      <c r="IJ124" s="144"/>
      <c r="IK124" s="144"/>
      <c r="IL124" s="144"/>
      <c r="IM124" s="144"/>
      <c r="IN124" s="144"/>
      <c r="IO124" s="144"/>
      <c r="IP124" s="144"/>
      <c r="IQ124" s="144"/>
      <c r="IR124" s="144"/>
      <c r="IS124" s="144"/>
      <c r="IT124" s="144"/>
      <c r="IU124" s="144"/>
    </row>
    <row r="125" spans="9:255" ht="13.5"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  <c r="HD125" s="144"/>
      <c r="HE125" s="144"/>
      <c r="HF125" s="144"/>
      <c r="HG125" s="144"/>
      <c r="HH125" s="144"/>
      <c r="HI125" s="144"/>
      <c r="HJ125" s="144"/>
      <c r="HK125" s="144"/>
      <c r="HL125" s="144"/>
      <c r="HM125" s="144"/>
      <c r="HN125" s="144"/>
      <c r="HO125" s="144"/>
      <c r="HP125" s="144"/>
      <c r="HQ125" s="144"/>
      <c r="HR125" s="144"/>
      <c r="HS125" s="144"/>
      <c r="HT125" s="144"/>
      <c r="HU125" s="144"/>
      <c r="HV125" s="144"/>
      <c r="HW125" s="144"/>
      <c r="HX125" s="144"/>
      <c r="HY125" s="144"/>
      <c r="HZ125" s="144"/>
      <c r="IA125" s="144"/>
      <c r="IB125" s="144"/>
      <c r="IC125" s="144"/>
      <c r="ID125" s="144"/>
      <c r="IE125" s="144"/>
      <c r="IF125" s="144"/>
      <c r="IG125" s="144"/>
      <c r="IH125" s="144"/>
      <c r="II125" s="144"/>
      <c r="IJ125" s="144"/>
      <c r="IK125" s="144"/>
      <c r="IL125" s="144"/>
      <c r="IM125" s="144"/>
      <c r="IN125" s="144"/>
      <c r="IO125" s="144"/>
      <c r="IP125" s="144"/>
      <c r="IQ125" s="144"/>
      <c r="IR125" s="144"/>
      <c r="IS125" s="144"/>
      <c r="IT125" s="144"/>
      <c r="IU125" s="144"/>
    </row>
    <row r="126" spans="9:255" ht="13.5"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  <c r="FS126" s="144"/>
      <c r="FT126" s="144"/>
      <c r="FU126" s="144"/>
      <c r="FV126" s="144"/>
      <c r="FW126" s="144"/>
      <c r="FX126" s="144"/>
      <c r="FY126" s="144"/>
      <c r="FZ126" s="144"/>
      <c r="GA126" s="144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  <c r="HD126" s="144"/>
      <c r="HE126" s="144"/>
      <c r="HF126" s="144"/>
      <c r="HG126" s="144"/>
      <c r="HH126" s="144"/>
      <c r="HI126" s="144"/>
      <c r="HJ126" s="144"/>
      <c r="HK126" s="144"/>
      <c r="HL126" s="144"/>
      <c r="HM126" s="144"/>
      <c r="HN126" s="144"/>
      <c r="HO126" s="144"/>
      <c r="HP126" s="144"/>
      <c r="HQ126" s="144"/>
      <c r="HR126" s="144"/>
      <c r="HS126" s="144"/>
      <c r="HT126" s="144"/>
      <c r="HU126" s="144"/>
      <c r="HV126" s="144"/>
      <c r="HW126" s="144"/>
      <c r="HX126" s="144"/>
      <c r="HY126" s="144"/>
      <c r="HZ126" s="144"/>
      <c r="IA126" s="144"/>
      <c r="IB126" s="144"/>
      <c r="IC126" s="144"/>
      <c r="ID126" s="144"/>
      <c r="IE126" s="144"/>
      <c r="IF126" s="144"/>
      <c r="IG126" s="144"/>
      <c r="IH126" s="144"/>
      <c r="II126" s="144"/>
      <c r="IJ126" s="144"/>
      <c r="IK126" s="144"/>
      <c r="IL126" s="144"/>
      <c r="IM126" s="144"/>
      <c r="IN126" s="144"/>
      <c r="IO126" s="144"/>
      <c r="IP126" s="144"/>
      <c r="IQ126" s="144"/>
      <c r="IR126" s="144"/>
      <c r="IS126" s="144"/>
      <c r="IT126" s="144"/>
      <c r="IU126" s="144"/>
    </row>
    <row r="127" spans="9:255" ht="13.5"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  <c r="HD127" s="144"/>
      <c r="HE127" s="144"/>
      <c r="HF127" s="144"/>
      <c r="HG127" s="144"/>
      <c r="HH127" s="144"/>
      <c r="HI127" s="144"/>
      <c r="HJ127" s="144"/>
      <c r="HK127" s="144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  <c r="IC127" s="144"/>
      <c r="ID127" s="144"/>
      <c r="IE127" s="144"/>
      <c r="IF127" s="144"/>
      <c r="IG127" s="144"/>
      <c r="IH127" s="144"/>
      <c r="II127" s="144"/>
      <c r="IJ127" s="144"/>
      <c r="IK127" s="144"/>
      <c r="IL127" s="144"/>
      <c r="IM127" s="144"/>
      <c r="IN127" s="144"/>
      <c r="IO127" s="144"/>
      <c r="IP127" s="144"/>
      <c r="IQ127" s="144"/>
      <c r="IR127" s="144"/>
      <c r="IS127" s="144"/>
      <c r="IT127" s="144"/>
      <c r="IU127" s="144"/>
    </row>
    <row r="128" spans="9:255" ht="13.5"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</row>
    <row r="129" spans="9:255" ht="13.5"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  <c r="FS129" s="144"/>
      <c r="FT129" s="144"/>
      <c r="FU129" s="144"/>
      <c r="FV129" s="144"/>
      <c r="FW129" s="144"/>
      <c r="FX129" s="144"/>
      <c r="FY129" s="144"/>
      <c r="FZ129" s="144"/>
      <c r="GA129" s="144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  <c r="HD129" s="144"/>
      <c r="HE129" s="144"/>
      <c r="HF129" s="144"/>
      <c r="HG129" s="144"/>
      <c r="HH129" s="144"/>
      <c r="HI129" s="144"/>
      <c r="HJ129" s="144"/>
      <c r="HK129" s="144"/>
      <c r="HL129" s="144"/>
      <c r="HM129" s="144"/>
      <c r="HN129" s="144"/>
      <c r="HO129" s="144"/>
      <c r="HP129" s="144"/>
      <c r="HQ129" s="144"/>
      <c r="HR129" s="144"/>
      <c r="HS129" s="144"/>
      <c r="HT129" s="144"/>
      <c r="HU129" s="144"/>
      <c r="HV129" s="144"/>
      <c r="HW129" s="144"/>
      <c r="HX129" s="144"/>
      <c r="HY129" s="144"/>
      <c r="HZ129" s="144"/>
      <c r="IA129" s="144"/>
      <c r="IB129" s="144"/>
      <c r="IC129" s="144"/>
      <c r="ID129" s="144"/>
      <c r="IE129" s="144"/>
      <c r="IF129" s="144"/>
      <c r="IG129" s="144"/>
      <c r="IH129" s="144"/>
      <c r="II129" s="144"/>
      <c r="IJ129" s="144"/>
      <c r="IK129" s="144"/>
      <c r="IL129" s="144"/>
      <c r="IM129" s="144"/>
      <c r="IN129" s="144"/>
      <c r="IO129" s="144"/>
      <c r="IP129" s="144"/>
      <c r="IQ129" s="144"/>
      <c r="IR129" s="144"/>
      <c r="IS129" s="144"/>
      <c r="IT129" s="144"/>
      <c r="IU129" s="144"/>
    </row>
    <row r="130" spans="9:255" ht="13.5"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  <c r="FS130" s="144"/>
      <c r="FT130" s="144"/>
      <c r="FU130" s="144"/>
      <c r="FV130" s="144"/>
      <c r="FW130" s="144"/>
      <c r="FX130" s="144"/>
      <c r="FY130" s="144"/>
      <c r="FZ130" s="144"/>
      <c r="GA130" s="144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  <c r="HD130" s="144"/>
      <c r="HE130" s="144"/>
      <c r="HF130" s="144"/>
      <c r="HG130" s="144"/>
      <c r="HH130" s="144"/>
      <c r="HI130" s="144"/>
      <c r="HJ130" s="144"/>
      <c r="HK130" s="144"/>
      <c r="HL130" s="144"/>
      <c r="HM130" s="144"/>
      <c r="HN130" s="144"/>
      <c r="HO130" s="144"/>
      <c r="HP130" s="144"/>
      <c r="HQ130" s="144"/>
      <c r="HR130" s="144"/>
      <c r="HS130" s="144"/>
      <c r="HT130" s="144"/>
      <c r="HU130" s="144"/>
      <c r="HV130" s="144"/>
      <c r="HW130" s="144"/>
      <c r="HX130" s="144"/>
      <c r="HY130" s="144"/>
      <c r="HZ130" s="144"/>
      <c r="IA130" s="144"/>
      <c r="IB130" s="144"/>
      <c r="IC130" s="144"/>
      <c r="ID130" s="144"/>
      <c r="IE130" s="144"/>
      <c r="IF130" s="144"/>
      <c r="IG130" s="144"/>
      <c r="IH130" s="144"/>
      <c r="II130" s="144"/>
      <c r="IJ130" s="144"/>
      <c r="IK130" s="144"/>
      <c r="IL130" s="144"/>
      <c r="IM130" s="144"/>
      <c r="IN130" s="144"/>
      <c r="IO130" s="144"/>
      <c r="IP130" s="144"/>
      <c r="IQ130" s="144"/>
      <c r="IR130" s="144"/>
      <c r="IS130" s="144"/>
      <c r="IT130" s="144"/>
      <c r="IU130" s="144"/>
    </row>
    <row r="131" spans="9:255" ht="13.5"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  <c r="IE131" s="144"/>
      <c r="IF131" s="144"/>
      <c r="IG131" s="144"/>
      <c r="IH131" s="144"/>
      <c r="II131" s="144"/>
      <c r="IJ131" s="144"/>
      <c r="IK131" s="144"/>
      <c r="IL131" s="144"/>
      <c r="IM131" s="144"/>
      <c r="IN131" s="144"/>
      <c r="IO131" s="144"/>
      <c r="IP131" s="144"/>
      <c r="IQ131" s="144"/>
      <c r="IR131" s="144"/>
      <c r="IS131" s="144"/>
      <c r="IT131" s="144"/>
      <c r="IU131" s="144"/>
    </row>
    <row r="132" spans="9:255" ht="13.5"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  <c r="FS132" s="144"/>
      <c r="FT132" s="144"/>
      <c r="FU132" s="144"/>
      <c r="FV132" s="144"/>
      <c r="FW132" s="144"/>
      <c r="FX132" s="144"/>
      <c r="FY132" s="144"/>
      <c r="FZ132" s="144"/>
      <c r="GA132" s="144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  <c r="HD132" s="144"/>
      <c r="HE132" s="144"/>
      <c r="HF132" s="144"/>
      <c r="HG132" s="144"/>
      <c r="HH132" s="144"/>
      <c r="HI132" s="144"/>
      <c r="HJ132" s="144"/>
      <c r="HK132" s="144"/>
      <c r="HL132" s="144"/>
      <c r="HM132" s="144"/>
      <c r="HN132" s="144"/>
      <c r="HO132" s="144"/>
      <c r="HP132" s="144"/>
      <c r="HQ132" s="144"/>
      <c r="HR132" s="144"/>
      <c r="HS132" s="144"/>
      <c r="HT132" s="144"/>
      <c r="HU132" s="144"/>
      <c r="HV132" s="144"/>
      <c r="HW132" s="144"/>
      <c r="HX132" s="144"/>
      <c r="HY132" s="144"/>
      <c r="HZ132" s="144"/>
      <c r="IA132" s="144"/>
      <c r="IB132" s="144"/>
      <c r="IC132" s="144"/>
      <c r="ID132" s="144"/>
      <c r="IE132" s="144"/>
      <c r="IF132" s="144"/>
      <c r="IG132" s="144"/>
      <c r="IH132" s="144"/>
      <c r="II132" s="144"/>
      <c r="IJ132" s="144"/>
      <c r="IK132" s="144"/>
      <c r="IL132" s="144"/>
      <c r="IM132" s="144"/>
      <c r="IN132" s="144"/>
      <c r="IO132" s="144"/>
      <c r="IP132" s="144"/>
      <c r="IQ132" s="144"/>
      <c r="IR132" s="144"/>
      <c r="IS132" s="144"/>
      <c r="IT132" s="144"/>
      <c r="IU132" s="144"/>
    </row>
    <row r="133" spans="9:255" ht="13.5"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  <c r="FS133" s="144"/>
      <c r="FT133" s="144"/>
      <c r="FU133" s="144"/>
      <c r="FV133" s="144"/>
      <c r="FW133" s="144"/>
      <c r="FX133" s="144"/>
      <c r="FY133" s="144"/>
      <c r="FZ133" s="144"/>
      <c r="GA133" s="144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  <c r="HD133" s="144"/>
      <c r="HE133" s="144"/>
      <c r="HF133" s="144"/>
      <c r="HG133" s="144"/>
      <c r="HH133" s="144"/>
      <c r="HI133" s="144"/>
      <c r="HJ133" s="144"/>
      <c r="HK133" s="144"/>
      <c r="HL133" s="144"/>
      <c r="HM133" s="144"/>
      <c r="HN133" s="144"/>
      <c r="HO133" s="144"/>
      <c r="HP133" s="144"/>
      <c r="HQ133" s="144"/>
      <c r="HR133" s="144"/>
      <c r="HS133" s="144"/>
      <c r="HT133" s="144"/>
      <c r="HU133" s="144"/>
      <c r="HV133" s="144"/>
      <c r="HW133" s="144"/>
      <c r="HX133" s="144"/>
      <c r="HY133" s="144"/>
      <c r="HZ133" s="144"/>
      <c r="IA133" s="144"/>
      <c r="IB133" s="144"/>
      <c r="IC133" s="144"/>
      <c r="ID133" s="144"/>
      <c r="IE133" s="144"/>
      <c r="IF133" s="144"/>
      <c r="IG133" s="144"/>
      <c r="IH133" s="144"/>
      <c r="II133" s="144"/>
      <c r="IJ133" s="144"/>
      <c r="IK133" s="144"/>
      <c r="IL133" s="144"/>
      <c r="IM133" s="144"/>
      <c r="IN133" s="144"/>
      <c r="IO133" s="144"/>
      <c r="IP133" s="144"/>
      <c r="IQ133" s="144"/>
      <c r="IR133" s="144"/>
      <c r="IS133" s="144"/>
      <c r="IT133" s="144"/>
      <c r="IU133" s="144"/>
    </row>
    <row r="134" spans="9:255" ht="13.5"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  <c r="FS134" s="144"/>
      <c r="FT134" s="144"/>
      <c r="FU134" s="144"/>
      <c r="FV134" s="144"/>
      <c r="FW134" s="144"/>
      <c r="FX134" s="144"/>
      <c r="FY134" s="144"/>
      <c r="FZ134" s="144"/>
      <c r="GA134" s="144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  <c r="HD134" s="144"/>
      <c r="HE134" s="144"/>
      <c r="HF134" s="144"/>
      <c r="HG134" s="144"/>
      <c r="HH134" s="144"/>
      <c r="HI134" s="144"/>
      <c r="HJ134" s="144"/>
      <c r="HK134" s="144"/>
      <c r="HL134" s="144"/>
      <c r="HM134" s="144"/>
      <c r="HN134" s="144"/>
      <c r="HO134" s="144"/>
      <c r="HP134" s="144"/>
      <c r="HQ134" s="144"/>
      <c r="HR134" s="144"/>
      <c r="HS134" s="144"/>
      <c r="HT134" s="144"/>
      <c r="HU134" s="144"/>
      <c r="HV134" s="144"/>
      <c r="HW134" s="144"/>
      <c r="HX134" s="144"/>
      <c r="HY134" s="144"/>
      <c r="HZ134" s="144"/>
      <c r="IA134" s="144"/>
      <c r="IB134" s="144"/>
      <c r="IC134" s="144"/>
      <c r="ID134" s="144"/>
      <c r="IE134" s="144"/>
      <c r="IF134" s="144"/>
      <c r="IG134" s="144"/>
      <c r="IH134" s="144"/>
      <c r="II134" s="144"/>
      <c r="IJ134" s="144"/>
      <c r="IK134" s="144"/>
      <c r="IL134" s="144"/>
      <c r="IM134" s="144"/>
      <c r="IN134" s="144"/>
      <c r="IO134" s="144"/>
      <c r="IP134" s="144"/>
      <c r="IQ134" s="144"/>
      <c r="IR134" s="144"/>
      <c r="IS134" s="144"/>
      <c r="IT134" s="144"/>
      <c r="IU134" s="144"/>
    </row>
    <row r="135" spans="9:255" ht="13.5"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</row>
    <row r="136" spans="9:255" ht="13.5"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</row>
    <row r="137" spans="10:255" ht="13.5"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</row>
    <row r="138" spans="10:255" ht="13.5"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  <c r="HW138" s="144"/>
      <c r="HX138" s="144"/>
      <c r="HY138" s="144"/>
      <c r="HZ138" s="144"/>
      <c r="IA138" s="144"/>
      <c r="IB138" s="144"/>
      <c r="IC138" s="144"/>
      <c r="ID138" s="144"/>
      <c r="IE138" s="144"/>
      <c r="IF138" s="144"/>
      <c r="IG138" s="144"/>
      <c r="IH138" s="144"/>
      <c r="II138" s="144"/>
      <c r="IJ138" s="144"/>
      <c r="IK138" s="144"/>
      <c r="IL138" s="144"/>
      <c r="IM138" s="144"/>
      <c r="IN138" s="144"/>
      <c r="IO138" s="144"/>
      <c r="IP138" s="144"/>
      <c r="IQ138" s="144"/>
      <c r="IR138" s="144"/>
      <c r="IS138" s="144"/>
      <c r="IT138" s="144"/>
      <c r="IU138" s="144"/>
    </row>
    <row r="139" spans="10:255" ht="13.5"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  <c r="HW139" s="144"/>
      <c r="HX139" s="144"/>
      <c r="HY139" s="144"/>
      <c r="HZ139" s="144"/>
      <c r="IA139" s="144"/>
      <c r="IB139" s="144"/>
      <c r="IC139" s="144"/>
      <c r="ID139" s="144"/>
      <c r="IE139" s="144"/>
      <c r="IF139" s="144"/>
      <c r="IG139" s="144"/>
      <c r="IH139" s="144"/>
      <c r="II139" s="144"/>
      <c r="IJ139" s="144"/>
      <c r="IK139" s="144"/>
      <c r="IL139" s="144"/>
      <c r="IM139" s="144"/>
      <c r="IN139" s="144"/>
      <c r="IO139" s="144"/>
      <c r="IP139" s="144"/>
      <c r="IQ139" s="144"/>
      <c r="IR139" s="144"/>
      <c r="IS139" s="144"/>
      <c r="IT139" s="144"/>
      <c r="IU139" s="144"/>
    </row>
    <row r="140" spans="10:255" ht="13.5"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  <c r="FS140" s="144"/>
      <c r="FT140" s="144"/>
      <c r="FU140" s="144"/>
      <c r="FV140" s="144"/>
      <c r="FW140" s="144"/>
      <c r="FX140" s="144"/>
      <c r="FY140" s="144"/>
      <c r="FZ140" s="144"/>
      <c r="GA140" s="144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  <c r="HD140" s="144"/>
      <c r="HE140" s="144"/>
      <c r="HF140" s="144"/>
      <c r="HG140" s="144"/>
      <c r="HH140" s="144"/>
      <c r="HI140" s="144"/>
      <c r="HJ140" s="144"/>
      <c r="HK140" s="144"/>
      <c r="HL140" s="144"/>
      <c r="HM140" s="144"/>
      <c r="HN140" s="144"/>
      <c r="HO140" s="144"/>
      <c r="HP140" s="144"/>
      <c r="HQ140" s="144"/>
      <c r="HR140" s="144"/>
      <c r="HS140" s="144"/>
      <c r="HT140" s="144"/>
      <c r="HU140" s="144"/>
      <c r="HV140" s="144"/>
      <c r="HW140" s="144"/>
      <c r="HX140" s="144"/>
      <c r="HY140" s="144"/>
      <c r="HZ140" s="144"/>
      <c r="IA140" s="144"/>
      <c r="IB140" s="144"/>
      <c r="IC140" s="144"/>
      <c r="ID140" s="144"/>
      <c r="IE140" s="144"/>
      <c r="IF140" s="144"/>
      <c r="IG140" s="144"/>
      <c r="IH140" s="144"/>
      <c r="II140" s="144"/>
      <c r="IJ140" s="144"/>
      <c r="IK140" s="144"/>
      <c r="IL140" s="144"/>
      <c r="IM140" s="144"/>
      <c r="IN140" s="144"/>
      <c r="IO140" s="144"/>
      <c r="IP140" s="144"/>
      <c r="IQ140" s="144"/>
      <c r="IR140" s="144"/>
      <c r="IS140" s="144"/>
      <c r="IT140" s="144"/>
      <c r="IU140" s="144"/>
    </row>
    <row r="141" spans="10:255" ht="13.5"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  <c r="HW141" s="144"/>
      <c r="HX141" s="144"/>
      <c r="HY141" s="144"/>
      <c r="HZ141" s="144"/>
      <c r="IA141" s="144"/>
      <c r="IB141" s="144"/>
      <c r="IC141" s="144"/>
      <c r="ID141" s="144"/>
      <c r="IE141" s="144"/>
      <c r="IF141" s="144"/>
      <c r="IG141" s="144"/>
      <c r="IH141" s="144"/>
      <c r="II141" s="144"/>
      <c r="IJ141" s="144"/>
      <c r="IK141" s="144"/>
      <c r="IL141" s="144"/>
      <c r="IM141" s="144"/>
      <c r="IN141" s="144"/>
      <c r="IO141" s="144"/>
      <c r="IP141" s="144"/>
      <c r="IQ141" s="144"/>
      <c r="IR141" s="144"/>
      <c r="IS141" s="144"/>
      <c r="IT141" s="144"/>
      <c r="IU141" s="144"/>
    </row>
    <row r="142" spans="10:255" ht="13.5"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44"/>
      <c r="FL142" s="144"/>
      <c r="FM142" s="144"/>
      <c r="FN142" s="144"/>
      <c r="FO142" s="144"/>
      <c r="FP142" s="144"/>
      <c r="FQ142" s="144"/>
      <c r="FR142" s="144"/>
      <c r="FS142" s="144"/>
      <c r="FT142" s="144"/>
      <c r="FU142" s="144"/>
      <c r="FV142" s="144"/>
      <c r="FW142" s="144"/>
      <c r="FX142" s="144"/>
      <c r="FY142" s="144"/>
      <c r="FZ142" s="144"/>
      <c r="GA142" s="144"/>
      <c r="GB142" s="144"/>
      <c r="GC142" s="144"/>
      <c r="GD142" s="144"/>
      <c r="GE142" s="144"/>
      <c r="GF142" s="144"/>
      <c r="GG142" s="144"/>
      <c r="GH142" s="144"/>
      <c r="GI142" s="144"/>
      <c r="GJ142" s="144"/>
      <c r="GK142" s="144"/>
      <c r="GL142" s="144"/>
      <c r="GM142" s="144"/>
      <c r="GN142" s="144"/>
      <c r="GO142" s="144"/>
      <c r="GP142" s="144"/>
      <c r="GQ142" s="144"/>
      <c r="GR142" s="144"/>
      <c r="GS142" s="144"/>
      <c r="GT142" s="144"/>
      <c r="GU142" s="144"/>
      <c r="GV142" s="144"/>
      <c r="GW142" s="144"/>
      <c r="GX142" s="144"/>
      <c r="GY142" s="144"/>
      <c r="GZ142" s="144"/>
      <c r="HA142" s="144"/>
      <c r="HB142" s="144"/>
      <c r="HC142" s="144"/>
      <c r="HD142" s="144"/>
      <c r="HE142" s="144"/>
      <c r="HF142" s="144"/>
      <c r="HG142" s="144"/>
      <c r="HH142" s="144"/>
      <c r="HI142" s="144"/>
      <c r="HJ142" s="144"/>
      <c r="HK142" s="144"/>
      <c r="HL142" s="144"/>
      <c r="HM142" s="144"/>
      <c r="HN142" s="144"/>
      <c r="HO142" s="144"/>
      <c r="HP142" s="144"/>
      <c r="HQ142" s="144"/>
      <c r="HR142" s="144"/>
      <c r="HS142" s="144"/>
      <c r="HT142" s="144"/>
      <c r="HU142" s="144"/>
      <c r="HV142" s="144"/>
      <c r="HW142" s="144"/>
      <c r="HX142" s="144"/>
      <c r="HY142" s="144"/>
      <c r="HZ142" s="144"/>
      <c r="IA142" s="144"/>
      <c r="IB142" s="144"/>
      <c r="IC142" s="144"/>
      <c r="ID142" s="144"/>
      <c r="IE142" s="144"/>
      <c r="IF142" s="144"/>
      <c r="IG142" s="144"/>
      <c r="IH142" s="144"/>
      <c r="II142" s="144"/>
      <c r="IJ142" s="144"/>
      <c r="IK142" s="144"/>
      <c r="IL142" s="144"/>
      <c r="IM142" s="144"/>
      <c r="IN142" s="144"/>
      <c r="IO142" s="144"/>
      <c r="IP142" s="144"/>
      <c r="IQ142" s="144"/>
      <c r="IR142" s="144"/>
      <c r="IS142" s="144"/>
      <c r="IT142" s="144"/>
      <c r="IU142" s="144"/>
    </row>
    <row r="143" spans="10:255" ht="13.5"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44"/>
      <c r="FL143" s="144"/>
      <c r="FM143" s="144"/>
      <c r="FN143" s="144"/>
      <c r="FO143" s="144"/>
      <c r="FP143" s="144"/>
      <c r="FQ143" s="144"/>
      <c r="FR143" s="144"/>
      <c r="FS143" s="144"/>
      <c r="FT143" s="144"/>
      <c r="FU143" s="144"/>
      <c r="FV143" s="144"/>
      <c r="FW143" s="144"/>
      <c r="FX143" s="144"/>
      <c r="FY143" s="144"/>
      <c r="FZ143" s="144"/>
      <c r="GA143" s="144"/>
      <c r="GB143" s="144"/>
      <c r="GC143" s="144"/>
      <c r="GD143" s="144"/>
      <c r="GE143" s="144"/>
      <c r="GF143" s="144"/>
      <c r="GG143" s="144"/>
      <c r="GH143" s="144"/>
      <c r="GI143" s="144"/>
      <c r="GJ143" s="144"/>
      <c r="GK143" s="144"/>
      <c r="GL143" s="144"/>
      <c r="GM143" s="144"/>
      <c r="GN143" s="144"/>
      <c r="GO143" s="144"/>
      <c r="GP143" s="144"/>
      <c r="GQ143" s="144"/>
      <c r="GR143" s="144"/>
      <c r="GS143" s="144"/>
      <c r="GT143" s="144"/>
      <c r="GU143" s="144"/>
      <c r="GV143" s="144"/>
      <c r="GW143" s="144"/>
      <c r="GX143" s="144"/>
      <c r="GY143" s="144"/>
      <c r="GZ143" s="144"/>
      <c r="HA143" s="144"/>
      <c r="HB143" s="144"/>
      <c r="HC143" s="144"/>
      <c r="HD143" s="144"/>
      <c r="HE143" s="144"/>
      <c r="HF143" s="144"/>
      <c r="HG143" s="144"/>
      <c r="HH143" s="144"/>
      <c r="HI143" s="144"/>
      <c r="HJ143" s="144"/>
      <c r="HK143" s="144"/>
      <c r="HL143" s="144"/>
      <c r="HM143" s="144"/>
      <c r="HN143" s="144"/>
      <c r="HO143" s="144"/>
      <c r="HP143" s="144"/>
      <c r="HQ143" s="144"/>
      <c r="HR143" s="144"/>
      <c r="HS143" s="144"/>
      <c r="HT143" s="144"/>
      <c r="HU143" s="144"/>
      <c r="HV143" s="144"/>
      <c r="HW143" s="144"/>
      <c r="HX143" s="144"/>
      <c r="HY143" s="144"/>
      <c r="HZ143" s="144"/>
      <c r="IA143" s="144"/>
      <c r="IB143" s="144"/>
      <c r="IC143" s="144"/>
      <c r="ID143" s="144"/>
      <c r="IE143" s="144"/>
      <c r="IF143" s="144"/>
      <c r="IG143" s="144"/>
      <c r="IH143" s="144"/>
      <c r="II143" s="144"/>
      <c r="IJ143" s="144"/>
      <c r="IK143" s="144"/>
      <c r="IL143" s="144"/>
      <c r="IM143" s="144"/>
      <c r="IN143" s="144"/>
      <c r="IO143" s="144"/>
      <c r="IP143" s="144"/>
      <c r="IQ143" s="144"/>
      <c r="IR143" s="144"/>
      <c r="IS143" s="144"/>
      <c r="IT143" s="144"/>
      <c r="IU143" s="144"/>
    </row>
    <row r="144" spans="10:255" ht="13.5"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44"/>
      <c r="FL144" s="144"/>
      <c r="FM144" s="144"/>
      <c r="FN144" s="144"/>
      <c r="FO144" s="144"/>
      <c r="FP144" s="144"/>
      <c r="FQ144" s="144"/>
      <c r="FR144" s="144"/>
      <c r="FS144" s="144"/>
      <c r="FT144" s="144"/>
      <c r="FU144" s="144"/>
      <c r="FV144" s="144"/>
      <c r="FW144" s="144"/>
      <c r="FX144" s="144"/>
      <c r="FY144" s="144"/>
      <c r="FZ144" s="144"/>
      <c r="GA144" s="144"/>
      <c r="GB144" s="144"/>
      <c r="GC144" s="144"/>
      <c r="GD144" s="144"/>
      <c r="GE144" s="144"/>
      <c r="GF144" s="144"/>
      <c r="GG144" s="144"/>
      <c r="GH144" s="144"/>
      <c r="GI144" s="144"/>
      <c r="GJ144" s="144"/>
      <c r="GK144" s="144"/>
      <c r="GL144" s="144"/>
      <c r="GM144" s="144"/>
      <c r="GN144" s="144"/>
      <c r="GO144" s="144"/>
      <c r="GP144" s="144"/>
      <c r="GQ144" s="144"/>
      <c r="GR144" s="144"/>
      <c r="GS144" s="144"/>
      <c r="GT144" s="144"/>
      <c r="GU144" s="144"/>
      <c r="GV144" s="144"/>
      <c r="GW144" s="144"/>
      <c r="GX144" s="144"/>
      <c r="GY144" s="144"/>
      <c r="GZ144" s="144"/>
      <c r="HA144" s="144"/>
      <c r="HB144" s="144"/>
      <c r="HC144" s="144"/>
      <c r="HD144" s="144"/>
      <c r="HE144" s="144"/>
      <c r="HF144" s="144"/>
      <c r="HG144" s="144"/>
      <c r="HH144" s="144"/>
      <c r="HI144" s="144"/>
      <c r="HJ144" s="144"/>
      <c r="HK144" s="144"/>
      <c r="HL144" s="144"/>
      <c r="HM144" s="144"/>
      <c r="HN144" s="144"/>
      <c r="HO144" s="144"/>
      <c r="HP144" s="144"/>
      <c r="HQ144" s="144"/>
      <c r="HR144" s="144"/>
      <c r="HS144" s="144"/>
      <c r="HT144" s="144"/>
      <c r="HU144" s="144"/>
      <c r="HV144" s="144"/>
      <c r="HW144" s="144"/>
      <c r="HX144" s="144"/>
      <c r="HY144" s="144"/>
      <c r="HZ144" s="144"/>
      <c r="IA144" s="144"/>
      <c r="IB144" s="144"/>
      <c r="IC144" s="144"/>
      <c r="ID144" s="144"/>
      <c r="IE144" s="144"/>
      <c r="IF144" s="144"/>
      <c r="IG144" s="144"/>
      <c r="IH144" s="144"/>
      <c r="II144" s="144"/>
      <c r="IJ144" s="144"/>
      <c r="IK144" s="144"/>
      <c r="IL144" s="144"/>
      <c r="IM144" s="144"/>
      <c r="IN144" s="144"/>
      <c r="IO144" s="144"/>
      <c r="IP144" s="144"/>
      <c r="IQ144" s="144"/>
      <c r="IR144" s="144"/>
      <c r="IS144" s="144"/>
      <c r="IT144" s="144"/>
      <c r="IU144" s="144"/>
    </row>
    <row r="145" spans="10:255" ht="13.5"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4"/>
      <c r="EK145" s="144"/>
      <c r="EL145" s="144"/>
      <c r="EM145" s="144"/>
      <c r="EN145" s="144"/>
      <c r="EO145" s="144"/>
      <c r="EP145" s="144"/>
      <c r="EQ145" s="144"/>
      <c r="ER145" s="144"/>
      <c r="ES145" s="144"/>
      <c r="ET145" s="144"/>
      <c r="EU145" s="144"/>
      <c r="EV145" s="144"/>
      <c r="EW145" s="144"/>
      <c r="EX145" s="144"/>
      <c r="EY145" s="144"/>
      <c r="EZ145" s="144"/>
      <c r="FA145" s="144"/>
      <c r="FB145" s="144"/>
      <c r="FC145" s="144"/>
      <c r="FD145" s="144"/>
      <c r="FE145" s="144"/>
      <c r="FF145" s="144"/>
      <c r="FG145" s="144"/>
      <c r="FH145" s="144"/>
      <c r="FI145" s="144"/>
      <c r="FJ145" s="144"/>
      <c r="FK145" s="144"/>
      <c r="FL145" s="144"/>
      <c r="FM145" s="144"/>
      <c r="FN145" s="144"/>
      <c r="FO145" s="144"/>
      <c r="FP145" s="144"/>
      <c r="FQ145" s="144"/>
      <c r="FR145" s="144"/>
      <c r="FS145" s="144"/>
      <c r="FT145" s="144"/>
      <c r="FU145" s="144"/>
      <c r="FV145" s="144"/>
      <c r="FW145" s="144"/>
      <c r="FX145" s="144"/>
      <c r="FY145" s="144"/>
      <c r="FZ145" s="144"/>
      <c r="GA145" s="144"/>
      <c r="GB145" s="144"/>
      <c r="GC145" s="144"/>
      <c r="GD145" s="144"/>
      <c r="GE145" s="144"/>
      <c r="GF145" s="144"/>
      <c r="GG145" s="144"/>
      <c r="GH145" s="144"/>
      <c r="GI145" s="144"/>
      <c r="GJ145" s="144"/>
      <c r="GK145" s="144"/>
      <c r="GL145" s="144"/>
      <c r="GM145" s="144"/>
      <c r="GN145" s="144"/>
      <c r="GO145" s="144"/>
      <c r="GP145" s="144"/>
      <c r="GQ145" s="144"/>
      <c r="GR145" s="144"/>
      <c r="GS145" s="144"/>
      <c r="GT145" s="144"/>
      <c r="GU145" s="144"/>
      <c r="GV145" s="144"/>
      <c r="GW145" s="144"/>
      <c r="GX145" s="144"/>
      <c r="GY145" s="144"/>
      <c r="GZ145" s="144"/>
      <c r="HA145" s="144"/>
      <c r="HB145" s="144"/>
      <c r="HC145" s="144"/>
      <c r="HD145" s="144"/>
      <c r="HE145" s="144"/>
      <c r="HF145" s="144"/>
      <c r="HG145" s="144"/>
      <c r="HH145" s="144"/>
      <c r="HI145" s="144"/>
      <c r="HJ145" s="144"/>
      <c r="HK145" s="144"/>
      <c r="HL145" s="144"/>
      <c r="HM145" s="144"/>
      <c r="HN145" s="144"/>
      <c r="HO145" s="144"/>
      <c r="HP145" s="144"/>
      <c r="HQ145" s="144"/>
      <c r="HR145" s="144"/>
      <c r="HS145" s="144"/>
      <c r="HT145" s="144"/>
      <c r="HU145" s="144"/>
      <c r="HV145" s="144"/>
      <c r="HW145" s="144"/>
      <c r="HX145" s="144"/>
      <c r="HY145" s="144"/>
      <c r="HZ145" s="144"/>
      <c r="IA145" s="144"/>
      <c r="IB145" s="144"/>
      <c r="IC145" s="144"/>
      <c r="ID145" s="144"/>
      <c r="IE145" s="144"/>
      <c r="IF145" s="144"/>
      <c r="IG145" s="144"/>
      <c r="IH145" s="144"/>
      <c r="II145" s="144"/>
      <c r="IJ145" s="144"/>
      <c r="IK145" s="144"/>
      <c r="IL145" s="144"/>
      <c r="IM145" s="144"/>
      <c r="IN145" s="144"/>
      <c r="IO145" s="144"/>
      <c r="IP145" s="144"/>
      <c r="IQ145" s="144"/>
      <c r="IR145" s="144"/>
      <c r="IS145" s="144"/>
      <c r="IT145" s="144"/>
      <c r="IU145" s="144"/>
    </row>
    <row r="146" spans="10:255" ht="13.5"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  <c r="IJ146" s="144"/>
      <c r="IK146" s="144"/>
      <c r="IL146" s="144"/>
      <c r="IM146" s="144"/>
      <c r="IN146" s="144"/>
      <c r="IO146" s="144"/>
      <c r="IP146" s="144"/>
      <c r="IQ146" s="144"/>
      <c r="IR146" s="144"/>
      <c r="IS146" s="144"/>
      <c r="IT146" s="144"/>
      <c r="IU146" s="144"/>
    </row>
    <row r="147" spans="10:255" ht="13.5"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  <c r="IL147" s="144"/>
      <c r="IM147" s="144"/>
      <c r="IN147" s="144"/>
      <c r="IO147" s="144"/>
      <c r="IP147" s="144"/>
      <c r="IQ147" s="144"/>
      <c r="IR147" s="144"/>
      <c r="IS147" s="144"/>
      <c r="IT147" s="144"/>
      <c r="IU147" s="144"/>
    </row>
    <row r="148" spans="10:255" ht="13.5"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  <c r="HW148" s="144"/>
      <c r="HX148" s="144"/>
      <c r="HY148" s="144"/>
      <c r="HZ148" s="144"/>
      <c r="IA148" s="144"/>
      <c r="IB148" s="144"/>
      <c r="IC148" s="144"/>
      <c r="ID148" s="144"/>
      <c r="IE148" s="144"/>
      <c r="IF148" s="144"/>
      <c r="IG148" s="144"/>
      <c r="IH148" s="144"/>
      <c r="II148" s="144"/>
      <c r="IJ148" s="144"/>
      <c r="IK148" s="144"/>
      <c r="IL148" s="144"/>
      <c r="IM148" s="144"/>
      <c r="IN148" s="144"/>
      <c r="IO148" s="144"/>
      <c r="IP148" s="144"/>
      <c r="IQ148" s="144"/>
      <c r="IR148" s="144"/>
      <c r="IS148" s="144"/>
      <c r="IT148" s="144"/>
      <c r="IU148" s="144"/>
    </row>
    <row r="149" spans="10:255" ht="13.5"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</row>
    <row r="150" spans="10:255" ht="13.5"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  <c r="IR150" s="144"/>
      <c r="IS150" s="144"/>
      <c r="IT150" s="144"/>
      <c r="IU150" s="144"/>
    </row>
    <row r="151" spans="10:255" ht="13.5"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  <c r="IR151" s="144"/>
      <c r="IS151" s="144"/>
      <c r="IT151" s="144"/>
      <c r="IU151" s="144"/>
    </row>
    <row r="152" spans="10:255" ht="13.5"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  <c r="IR152" s="144"/>
      <c r="IS152" s="144"/>
      <c r="IT152" s="144"/>
      <c r="IU152" s="144"/>
    </row>
    <row r="153" spans="10:255" ht="13.5"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  <c r="IR153" s="144"/>
      <c r="IS153" s="144"/>
      <c r="IT153" s="144"/>
      <c r="IU153" s="144"/>
    </row>
    <row r="154" spans="10:255" ht="13.5"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  <c r="IU154" s="144"/>
    </row>
    <row r="155" spans="10:255" ht="13.5"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</row>
    <row r="156" spans="10:255" ht="13.5"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</row>
  </sheetData>
  <sheetProtection/>
  <mergeCells count="16">
    <mergeCell ref="A61:C61"/>
    <mergeCell ref="A62:C62"/>
    <mergeCell ref="B63:C63"/>
    <mergeCell ref="A2:H2"/>
    <mergeCell ref="A43:H43"/>
    <mergeCell ref="B49:C49"/>
    <mergeCell ref="B57:C57"/>
    <mergeCell ref="B41:C41"/>
    <mergeCell ref="B29:C29"/>
    <mergeCell ref="A51:H51"/>
    <mergeCell ref="A58:C58"/>
    <mergeCell ref="A1:H1"/>
    <mergeCell ref="A3:H3"/>
    <mergeCell ref="A7:H7"/>
    <mergeCell ref="A31:H31"/>
    <mergeCell ref="A4:H4"/>
  </mergeCells>
  <printOptions/>
  <pageMargins left="0.11811023622047245" right="0" top="0.35433070866141736" bottom="0.35433070866141736" header="0.11811023622047245" footer="0.11811023622047245"/>
  <pageSetup horizontalDpi="600" verticalDpi="600" orientation="landscape" paperSize="9" scale="69" r:id="rId1"/>
  <headerFooter>
    <oddFooter>&amp;CPage &amp;P of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63"/>
  <sheetViews>
    <sheetView zoomScalePageLayoutView="0" workbookViewId="0" topLeftCell="A4">
      <selection activeCell="M22" sqref="M22"/>
    </sheetView>
  </sheetViews>
  <sheetFormatPr defaultColWidth="9.140625" defaultRowHeight="15"/>
  <cols>
    <col min="1" max="1" width="7.140625" style="75" customWidth="1"/>
    <col min="2" max="2" width="38.8515625" style="0" customWidth="1"/>
    <col min="3" max="3" width="32.00390625" style="0" customWidth="1"/>
    <col min="4" max="4" width="11.28125" style="0" customWidth="1"/>
    <col min="5" max="5" width="11.421875" style="0" customWidth="1"/>
    <col min="6" max="6" width="19.140625" style="0" customWidth="1"/>
    <col min="7" max="7" width="15.140625" style="0" bestFit="1" customWidth="1"/>
    <col min="8" max="8" width="31.00390625" style="0" customWidth="1"/>
  </cols>
  <sheetData>
    <row r="1" spans="1:8" ht="15">
      <c r="A1" s="226" t="s">
        <v>19</v>
      </c>
      <c r="B1" s="226"/>
      <c r="C1" s="226"/>
      <c r="D1" s="226"/>
      <c r="E1" s="226"/>
      <c r="F1" s="226"/>
      <c r="G1" s="226"/>
      <c r="H1" s="226"/>
    </row>
    <row r="2" spans="1:9" ht="15">
      <c r="A2" s="227" t="s">
        <v>23</v>
      </c>
      <c r="B2" s="227"/>
      <c r="C2" s="227"/>
      <c r="D2" s="227"/>
      <c r="E2" s="227"/>
      <c r="F2" s="227"/>
      <c r="G2" s="227"/>
      <c r="H2" s="227"/>
      <c r="I2" s="7"/>
    </row>
    <row r="3" spans="1:9" ht="138" customHeight="1">
      <c r="A3" s="228" t="s">
        <v>20</v>
      </c>
      <c r="B3" s="228"/>
      <c r="C3" s="228"/>
      <c r="D3" s="228"/>
      <c r="E3" s="228"/>
      <c r="F3" s="228"/>
      <c r="G3" s="228"/>
      <c r="H3" s="228"/>
      <c r="I3" s="6"/>
    </row>
    <row r="4" spans="1:8" ht="32.25" customHeight="1" thickBot="1">
      <c r="A4" s="228" t="s">
        <v>18</v>
      </c>
      <c r="B4" s="228"/>
      <c r="C4" s="228"/>
      <c r="D4" s="228"/>
      <c r="E4" s="228"/>
      <c r="F4" s="228"/>
      <c r="G4" s="228"/>
      <c r="H4" s="228"/>
    </row>
    <row r="5" spans="1:254" ht="31.5" customHeight="1" thickBot="1">
      <c r="A5" s="108" t="s">
        <v>0</v>
      </c>
      <c r="B5" s="59" t="s">
        <v>30</v>
      </c>
      <c r="C5" s="16" t="s">
        <v>2</v>
      </c>
      <c r="D5" s="109" t="s">
        <v>38</v>
      </c>
      <c r="E5" s="109" t="s">
        <v>39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3" ht="15.75" thickBot="1">
      <c r="A6" s="217" t="s">
        <v>6</v>
      </c>
      <c r="B6" s="218"/>
      <c r="C6" s="218"/>
      <c r="D6" s="218"/>
      <c r="E6" s="218"/>
      <c r="F6" s="218"/>
      <c r="G6" s="218"/>
      <c r="H6" s="2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07" customFormat="1" ht="15">
      <c r="A7" s="66">
        <v>1</v>
      </c>
      <c r="B7" s="19" t="s">
        <v>43</v>
      </c>
      <c r="C7" s="19" t="s">
        <v>44</v>
      </c>
      <c r="D7" s="19">
        <v>3</v>
      </c>
      <c r="E7" s="19">
        <v>1950</v>
      </c>
      <c r="F7" s="20">
        <f aca="true" t="shared" si="0" ref="F7:F24">SUM(D7*E7)</f>
        <v>5850</v>
      </c>
      <c r="G7" s="20">
        <f aca="true" t="shared" si="1" ref="G7:G12">SUM(F7*1.2)</f>
        <v>7020</v>
      </c>
      <c r="H7" s="122" t="s">
        <v>45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s="107" customFormat="1" ht="15">
      <c r="A8" s="66">
        <v>2</v>
      </c>
      <c r="B8" s="19" t="s">
        <v>46</v>
      </c>
      <c r="C8" s="107" t="s">
        <v>47</v>
      </c>
      <c r="D8" s="19">
        <v>2</v>
      </c>
      <c r="E8" s="19">
        <v>1950</v>
      </c>
      <c r="F8" s="20">
        <f t="shared" si="0"/>
        <v>3900</v>
      </c>
      <c r="G8" s="20">
        <f t="shared" si="1"/>
        <v>4680</v>
      </c>
      <c r="H8" s="121" t="s">
        <v>40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</row>
    <row r="9" spans="1:253" s="107" customFormat="1" ht="20.25" customHeight="1">
      <c r="A9" s="66">
        <v>3</v>
      </c>
      <c r="B9" s="19" t="s">
        <v>53</v>
      </c>
      <c r="C9" s="19" t="s">
        <v>58</v>
      </c>
      <c r="D9" s="19">
        <v>3</v>
      </c>
      <c r="E9" s="19">
        <v>215</v>
      </c>
      <c r="F9" s="20">
        <f t="shared" si="0"/>
        <v>645</v>
      </c>
      <c r="G9" s="20">
        <f t="shared" si="1"/>
        <v>774</v>
      </c>
      <c r="H9" s="122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</row>
    <row r="10" spans="1:253" s="107" customFormat="1" ht="15">
      <c r="A10" s="66"/>
      <c r="B10" s="19"/>
      <c r="C10" s="107" t="s">
        <v>60</v>
      </c>
      <c r="D10" s="19">
        <v>2</v>
      </c>
      <c r="E10" s="19">
        <v>540</v>
      </c>
      <c r="F10" s="20">
        <f t="shared" si="0"/>
        <v>1080</v>
      </c>
      <c r="G10" s="20">
        <f t="shared" si="1"/>
        <v>1296</v>
      </c>
      <c r="H10" s="122" t="s">
        <v>54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</row>
    <row r="11" spans="1:253" s="107" customFormat="1" ht="15">
      <c r="A11" s="66"/>
      <c r="B11" s="19"/>
      <c r="C11" s="19" t="s">
        <v>59</v>
      </c>
      <c r="D11" s="19">
        <v>3</v>
      </c>
      <c r="E11" s="19">
        <v>155</v>
      </c>
      <c r="F11" s="20">
        <f t="shared" si="0"/>
        <v>465</v>
      </c>
      <c r="G11" s="20">
        <f t="shared" si="1"/>
        <v>558</v>
      </c>
      <c r="H11" s="122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</row>
    <row r="12" spans="1:253" s="107" customFormat="1" ht="15">
      <c r="A12" s="66">
        <v>4</v>
      </c>
      <c r="B12" s="19" t="s">
        <v>55</v>
      </c>
      <c r="C12" s="19" t="s">
        <v>56</v>
      </c>
      <c r="D12" s="19">
        <v>1</v>
      </c>
      <c r="E12" s="19">
        <v>540</v>
      </c>
      <c r="F12" s="20">
        <f t="shared" si="0"/>
        <v>540</v>
      </c>
      <c r="G12" s="20">
        <f t="shared" si="1"/>
        <v>648</v>
      </c>
      <c r="H12" s="122" t="s">
        <v>57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</row>
    <row r="13" spans="1:253" ht="15">
      <c r="A13" s="66">
        <v>5</v>
      </c>
      <c r="B13" s="19" t="s">
        <v>61</v>
      </c>
      <c r="C13" s="19" t="s">
        <v>62</v>
      </c>
      <c r="D13" s="19">
        <v>1</v>
      </c>
      <c r="E13" s="19">
        <v>600</v>
      </c>
      <c r="F13" s="20">
        <f t="shared" si="0"/>
        <v>600</v>
      </c>
      <c r="G13" s="20">
        <f aca="true" t="shared" si="2" ref="G13:G24">SUM(F13*1.2)</f>
        <v>720</v>
      </c>
      <c r="H13" s="122" t="s">
        <v>63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ht="15">
      <c r="A14" s="66"/>
      <c r="B14" s="19"/>
      <c r="C14" s="19" t="s">
        <v>64</v>
      </c>
      <c r="D14" s="19">
        <v>2</v>
      </c>
      <c r="E14" s="19">
        <v>440</v>
      </c>
      <c r="F14" s="20">
        <f t="shared" si="0"/>
        <v>880</v>
      </c>
      <c r="G14" s="20">
        <f t="shared" si="2"/>
        <v>1056</v>
      </c>
      <c r="H14" s="12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ht="15">
      <c r="A15" s="66"/>
      <c r="B15" s="19"/>
      <c r="C15" s="119" t="s">
        <v>66</v>
      </c>
      <c r="D15" s="19">
        <v>14</v>
      </c>
      <c r="E15" s="19">
        <v>640</v>
      </c>
      <c r="F15" s="20">
        <f t="shared" si="0"/>
        <v>8960</v>
      </c>
      <c r="G15" s="20">
        <f t="shared" si="2"/>
        <v>10752</v>
      </c>
      <c r="H15" s="12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ht="15">
      <c r="A16" s="66">
        <v>6</v>
      </c>
      <c r="B16" s="19" t="s">
        <v>65</v>
      </c>
      <c r="C16" s="118" t="s">
        <v>67</v>
      </c>
      <c r="D16" s="19">
        <v>7</v>
      </c>
      <c r="E16" s="19">
        <v>640</v>
      </c>
      <c r="F16" s="20">
        <f t="shared" si="0"/>
        <v>4480</v>
      </c>
      <c r="G16" s="20">
        <f t="shared" si="2"/>
        <v>5376</v>
      </c>
      <c r="H16" s="12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ht="15">
      <c r="A17" s="66"/>
      <c r="B17" s="19"/>
      <c r="C17" s="19" t="s">
        <v>69</v>
      </c>
      <c r="D17" s="19">
        <v>3</v>
      </c>
      <c r="E17" s="19">
        <v>155</v>
      </c>
      <c r="F17" s="20">
        <f t="shared" si="0"/>
        <v>465</v>
      </c>
      <c r="G17" s="20">
        <f t="shared" si="2"/>
        <v>558</v>
      </c>
      <c r="H17" s="122" t="s">
        <v>68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ht="15">
      <c r="A18" s="66"/>
      <c r="B18" s="19"/>
      <c r="C18" s="19" t="s">
        <v>70</v>
      </c>
      <c r="D18" s="19">
        <v>1</v>
      </c>
      <c r="E18" s="19">
        <v>300</v>
      </c>
      <c r="F18" s="20">
        <f aca="true" t="shared" si="3" ref="F18:F23">SUM(D18*E18)</f>
        <v>300</v>
      </c>
      <c r="G18" s="20">
        <f t="shared" si="2"/>
        <v>360</v>
      </c>
      <c r="H18" s="122" t="s">
        <v>71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ht="15">
      <c r="A19" s="66"/>
      <c r="B19" s="19"/>
      <c r="C19" s="19" t="s">
        <v>72</v>
      </c>
      <c r="D19" s="19">
        <v>1</v>
      </c>
      <c r="E19" s="19">
        <v>215</v>
      </c>
      <c r="F19" s="20">
        <f t="shared" si="3"/>
        <v>215</v>
      </c>
      <c r="G19" s="20">
        <f t="shared" si="2"/>
        <v>258</v>
      </c>
      <c r="H19" s="12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ht="15">
      <c r="A20" s="66"/>
      <c r="B20" s="19"/>
      <c r="C20" s="120" t="s">
        <v>73</v>
      </c>
      <c r="D20" s="19">
        <v>1</v>
      </c>
      <c r="E20" s="19">
        <v>540</v>
      </c>
      <c r="F20" s="20">
        <f t="shared" si="3"/>
        <v>540</v>
      </c>
      <c r="G20" s="20">
        <f t="shared" si="2"/>
        <v>648</v>
      </c>
      <c r="H20" s="12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ht="15">
      <c r="A21" s="123">
        <v>9</v>
      </c>
      <c r="B21" s="124" t="s">
        <v>81</v>
      </c>
      <c r="C21" s="124"/>
      <c r="D21" s="124">
        <v>8</v>
      </c>
      <c r="E21" s="124">
        <v>1950</v>
      </c>
      <c r="F21" s="125">
        <f t="shared" si="3"/>
        <v>15600</v>
      </c>
      <c r="G21" s="125">
        <f t="shared" si="2"/>
        <v>18720</v>
      </c>
      <c r="H21" s="1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4" ht="15">
      <c r="A22" s="123">
        <v>10</v>
      </c>
      <c r="B22" s="124" t="s">
        <v>82</v>
      </c>
      <c r="C22" s="124"/>
      <c r="D22" s="124">
        <v>5</v>
      </c>
      <c r="E22" s="124">
        <v>600</v>
      </c>
      <c r="F22" s="125">
        <f t="shared" si="3"/>
        <v>3000</v>
      </c>
      <c r="G22" s="125">
        <f t="shared" si="2"/>
        <v>3600</v>
      </c>
      <c r="H22" s="12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5">
      <c r="A23" s="70">
        <v>11</v>
      </c>
      <c r="B23" s="135" t="s">
        <v>146</v>
      </c>
      <c r="C23" s="136" t="s">
        <v>147</v>
      </c>
      <c r="D23" s="136">
        <v>1</v>
      </c>
      <c r="E23" s="137">
        <v>540</v>
      </c>
      <c r="F23" s="23">
        <f t="shared" si="3"/>
        <v>540</v>
      </c>
      <c r="G23" s="23">
        <f>SUM(F23*1.2)</f>
        <v>648</v>
      </c>
      <c r="H23" s="12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30.75">
      <c r="A24" s="66">
        <v>12</v>
      </c>
      <c r="B24" s="19" t="s">
        <v>144</v>
      </c>
      <c r="C24" s="19"/>
      <c r="D24" s="19">
        <v>1</v>
      </c>
      <c r="E24" s="124">
        <v>600</v>
      </c>
      <c r="F24" s="20">
        <f t="shared" si="0"/>
        <v>600</v>
      </c>
      <c r="G24" s="20">
        <f t="shared" si="2"/>
        <v>720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8:254" ht="15">
      <c r="H25" s="3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5" ht="15.75" thickBot="1">
      <c r="A26" s="67"/>
      <c r="B26" s="221" t="s">
        <v>7</v>
      </c>
      <c r="C26" s="222"/>
      <c r="D26" s="92"/>
      <c r="E26" s="92"/>
      <c r="F26" s="21">
        <f>SUM(F7:F23)-F24</f>
        <v>47460</v>
      </c>
      <c r="G26" s="21">
        <f>SUM(G7:G23)-G24</f>
        <v>56952</v>
      </c>
      <c r="H26" s="5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31.5" thickBot="1">
      <c r="A27" s="108" t="s">
        <v>0</v>
      </c>
      <c r="B27" s="93" t="s">
        <v>30</v>
      </c>
      <c r="C27" s="94" t="s">
        <v>2</v>
      </c>
      <c r="D27" s="109" t="s">
        <v>38</v>
      </c>
      <c r="E27" s="109" t="s">
        <v>39</v>
      </c>
      <c r="F27" s="94" t="s">
        <v>3</v>
      </c>
      <c r="G27" s="94" t="s">
        <v>4</v>
      </c>
      <c r="H27" s="95" t="s">
        <v>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">
      <c r="A28" s="223" t="s">
        <v>8</v>
      </c>
      <c r="B28" s="224"/>
      <c r="C28" s="224"/>
      <c r="D28" s="224"/>
      <c r="E28" s="224"/>
      <c r="F28" s="224"/>
      <c r="G28" s="224"/>
      <c r="H28" s="2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">
      <c r="A29" s="66"/>
      <c r="B29" s="19"/>
      <c r="C29" s="19"/>
      <c r="D29" s="19"/>
      <c r="E29" s="19"/>
      <c r="F29" s="20">
        <f aca="true" t="shared" si="4" ref="F29:F37">SUM(D29*E29)</f>
        <v>0</v>
      </c>
      <c r="G29" s="20">
        <f aca="true" t="shared" si="5" ref="G29:G37">SUM(F29*1.2)</f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">
      <c r="A30" s="66"/>
      <c r="B30" s="19"/>
      <c r="C30" s="19"/>
      <c r="D30" s="19"/>
      <c r="E30" s="19"/>
      <c r="F30" s="20">
        <f t="shared" si="4"/>
        <v>0</v>
      </c>
      <c r="G30" s="20">
        <f t="shared" si="5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15">
      <c r="A31" s="66"/>
      <c r="B31" s="19"/>
      <c r="C31" s="19"/>
      <c r="D31" s="19"/>
      <c r="E31" s="19"/>
      <c r="F31" s="20">
        <f t="shared" si="4"/>
        <v>0</v>
      </c>
      <c r="G31" s="20">
        <f t="shared" si="5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15">
      <c r="A32" s="66"/>
      <c r="B32" s="19"/>
      <c r="C32" s="19"/>
      <c r="D32" s="19"/>
      <c r="E32" s="19"/>
      <c r="F32" s="20">
        <f t="shared" si="4"/>
        <v>0</v>
      </c>
      <c r="G32" s="20">
        <f t="shared" si="5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15">
      <c r="A33" s="66"/>
      <c r="B33" s="19"/>
      <c r="C33" s="19"/>
      <c r="D33" s="19"/>
      <c r="E33" s="19"/>
      <c r="F33" s="20">
        <f t="shared" si="4"/>
        <v>0</v>
      </c>
      <c r="G33" s="20">
        <f t="shared" si="5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5">
      <c r="A34" s="66"/>
      <c r="B34" s="19"/>
      <c r="C34" s="19"/>
      <c r="D34" s="19"/>
      <c r="E34" s="19"/>
      <c r="F34" s="20">
        <f t="shared" si="4"/>
        <v>0</v>
      </c>
      <c r="G34" s="20">
        <f t="shared" si="5"/>
        <v>0</v>
      </c>
      <c r="H34" s="34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15">
      <c r="A35" s="66"/>
      <c r="B35" s="19"/>
      <c r="C35" s="19"/>
      <c r="D35" s="19"/>
      <c r="E35" s="19"/>
      <c r="F35" s="20">
        <f t="shared" si="4"/>
        <v>0</v>
      </c>
      <c r="G35" s="20">
        <f t="shared" si="5"/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15">
      <c r="A36" s="66"/>
      <c r="B36" s="19"/>
      <c r="C36" s="19"/>
      <c r="D36" s="19"/>
      <c r="E36" s="19"/>
      <c r="F36" s="20">
        <f t="shared" si="4"/>
        <v>0</v>
      </c>
      <c r="G36" s="20">
        <f t="shared" si="5"/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ht="15">
      <c r="A37" s="66"/>
      <c r="B37" s="19"/>
      <c r="C37" s="19"/>
      <c r="D37" s="19"/>
      <c r="E37" s="19"/>
      <c r="F37" s="20">
        <f t="shared" si="4"/>
        <v>0</v>
      </c>
      <c r="G37" s="20">
        <f t="shared" si="5"/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8" s="8" customFormat="1" ht="22.5" customHeight="1" thickBot="1">
      <c r="A38" s="83"/>
      <c r="B38" s="220" t="s">
        <v>35</v>
      </c>
      <c r="C38" s="220"/>
      <c r="D38" s="86"/>
      <c r="E38" s="86"/>
      <c r="F38" s="84">
        <f>SUM(F29:F37)</f>
        <v>0</v>
      </c>
      <c r="G38" s="84">
        <f>SUM(G29:G37)</f>
        <v>0</v>
      </c>
      <c r="H38" s="85"/>
    </row>
    <row r="39" spans="1:8" s="8" customFormat="1" ht="31.5" thickBot="1">
      <c r="A39" s="108" t="s">
        <v>0</v>
      </c>
      <c r="B39" s="60" t="s">
        <v>30</v>
      </c>
      <c r="C39" s="28" t="s">
        <v>2</v>
      </c>
      <c r="D39" s="109" t="s">
        <v>38</v>
      </c>
      <c r="E39" s="109" t="s">
        <v>39</v>
      </c>
      <c r="F39" s="27" t="s">
        <v>3</v>
      </c>
      <c r="G39" s="27" t="s">
        <v>4</v>
      </c>
      <c r="H39" s="28" t="s">
        <v>5</v>
      </c>
    </row>
    <row r="40" spans="1:8" s="8" customFormat="1" ht="15.75" thickBot="1">
      <c r="A40" s="217" t="s">
        <v>32</v>
      </c>
      <c r="B40" s="218"/>
      <c r="C40" s="218"/>
      <c r="D40" s="218"/>
      <c r="E40" s="218"/>
      <c r="F40" s="218"/>
      <c r="G40" s="218"/>
      <c r="H40" s="219"/>
    </row>
    <row r="41" spans="1:8" s="8" customFormat="1" ht="15">
      <c r="A41" s="123">
        <v>1</v>
      </c>
      <c r="B41" s="124" t="s">
        <v>145</v>
      </c>
      <c r="C41" s="124" t="s">
        <v>80</v>
      </c>
      <c r="D41" s="124">
        <v>1</v>
      </c>
      <c r="E41" s="124">
        <v>600</v>
      </c>
      <c r="F41" s="125">
        <f>SUM(D41*E41)</f>
        <v>600</v>
      </c>
      <c r="G41" s="125">
        <f>SUM(F41*1.2)</f>
        <v>720</v>
      </c>
      <c r="H41" s="128" t="s">
        <v>83</v>
      </c>
    </row>
    <row r="42" spans="1:8" s="8" customFormat="1" ht="15">
      <c r="A42" s="33"/>
      <c r="B42" s="19"/>
      <c r="C42" s="19"/>
      <c r="D42" s="19"/>
      <c r="E42" s="19"/>
      <c r="F42" s="20">
        <f>SUM(D42*E42)</f>
        <v>0</v>
      </c>
      <c r="G42" s="20">
        <f>SUM(F42*1.2)</f>
        <v>0</v>
      </c>
      <c r="H42" s="34"/>
    </row>
    <row r="43" spans="1:8" s="8" customFormat="1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s="8" customFormat="1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s="8" customFormat="1" ht="15.75" thickBot="1">
      <c r="A45" s="88"/>
      <c r="B45" s="89"/>
      <c r="C45" s="89"/>
      <c r="D45" s="89"/>
      <c r="E45" s="89"/>
      <c r="F45" s="20">
        <f>SUM(D45*E45)</f>
        <v>0</v>
      </c>
      <c r="G45" s="90">
        <f>SUM(F45*1.2)</f>
        <v>0</v>
      </c>
      <c r="H45" s="91"/>
    </row>
    <row r="46" spans="1:255" ht="15.75" thickBot="1">
      <c r="A46" s="69"/>
      <c r="B46" s="230" t="s">
        <v>9</v>
      </c>
      <c r="C46" s="231"/>
      <c r="D46" s="64"/>
      <c r="E46" s="64"/>
      <c r="F46" s="25">
        <f>SUM(F41:F45)</f>
        <v>600</v>
      </c>
      <c r="G46" s="25">
        <f>SUM(G41:G45)</f>
        <v>720</v>
      </c>
      <c r="H46" s="2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ht="31.5" thickBot="1">
      <c r="A47" s="108" t="s">
        <v>0</v>
      </c>
      <c r="B47" s="59" t="s">
        <v>30</v>
      </c>
      <c r="C47" s="16" t="s">
        <v>2</v>
      </c>
      <c r="D47" s="109" t="s">
        <v>38</v>
      </c>
      <c r="E47" s="109" t="s">
        <v>39</v>
      </c>
      <c r="F47" s="16" t="s">
        <v>3</v>
      </c>
      <c r="G47" s="16" t="s">
        <v>4</v>
      </c>
      <c r="H47" s="17" t="s">
        <v>5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ht="15.75" thickBot="1">
      <c r="A48" s="217" t="s">
        <v>10</v>
      </c>
      <c r="B48" s="218"/>
      <c r="C48" s="218"/>
      <c r="D48" s="218"/>
      <c r="E48" s="218"/>
      <c r="F48" s="218"/>
      <c r="G48" s="218"/>
      <c r="H48" s="2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ht="15">
      <c r="A49" s="126">
        <v>1</v>
      </c>
      <c r="B49" s="121" t="s">
        <v>78</v>
      </c>
      <c r="C49" s="121" t="s">
        <v>79</v>
      </c>
      <c r="D49" s="121">
        <v>4</v>
      </c>
      <c r="E49" s="121">
        <v>640</v>
      </c>
      <c r="F49" s="127">
        <f>SUM(D49*E49)</f>
        <v>2560</v>
      </c>
      <c r="G49" s="127">
        <f>SUM(F49*1.2)</f>
        <v>3072</v>
      </c>
      <c r="H49" s="3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5">
      <c r="A50" s="66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ht="15">
      <c r="A51" s="66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5">
      <c r="A52" s="66"/>
      <c r="B52" s="19"/>
      <c r="C52" s="19"/>
      <c r="D52" s="19"/>
      <c r="E52" s="19"/>
      <c r="F52" s="20">
        <f>SUM(D52*E52)</f>
        <v>0</v>
      </c>
      <c r="G52" s="20">
        <f>SUM(F52*1.2)</f>
        <v>0</v>
      </c>
      <c r="H52" s="34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5.75" thickBot="1">
      <c r="A53" s="70"/>
      <c r="B53" s="22"/>
      <c r="C53" s="22"/>
      <c r="D53" s="22"/>
      <c r="E53" s="22"/>
      <c r="F53" s="20">
        <f>SUM(D53*E53)</f>
        <v>0</v>
      </c>
      <c r="G53" s="23">
        <f>SUM(F53*1.2)</f>
        <v>0</v>
      </c>
      <c r="H53" s="3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5.75" thickBot="1">
      <c r="A54" s="71"/>
      <c r="B54" s="230" t="s">
        <v>11</v>
      </c>
      <c r="C54" s="231"/>
      <c r="D54" s="64"/>
      <c r="E54" s="64"/>
      <c r="F54" s="25">
        <f>SUM(F49:F53)</f>
        <v>2560</v>
      </c>
      <c r="G54" s="25">
        <f>SUM(G49:G53)</f>
        <v>3072</v>
      </c>
      <c r="H54" s="3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15.75" thickBot="1">
      <c r="A55" s="232" t="s">
        <v>12</v>
      </c>
      <c r="B55" s="233"/>
      <c r="C55" s="233"/>
      <c r="D55" s="62"/>
      <c r="E55" s="62"/>
      <c r="F55" s="39">
        <f>SUM(F26+F38+F46+F54)</f>
        <v>50620</v>
      </c>
      <c r="G55" s="39">
        <f>SUM(G26+G38+G46+G54)</f>
        <v>60744</v>
      </c>
      <c r="H55" s="40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5.75" thickBot="1">
      <c r="A56" s="72"/>
      <c r="B56" s="42"/>
      <c r="C56" s="42"/>
      <c r="D56" s="42"/>
      <c r="E56" s="42"/>
      <c r="F56" s="42"/>
      <c r="G56" s="42"/>
      <c r="H56" s="43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ht="15">
      <c r="A57" s="73"/>
      <c r="B57" s="45"/>
      <c r="C57" s="45"/>
      <c r="D57" s="45"/>
      <c r="E57" s="45"/>
      <c r="F57" s="46" t="s">
        <v>13</v>
      </c>
      <c r="G57" s="47" t="s">
        <v>14</v>
      </c>
      <c r="H57" s="4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5">
      <c r="A58" s="234" t="s">
        <v>15</v>
      </c>
      <c r="B58" s="235"/>
      <c r="C58" s="235"/>
      <c r="D58" s="111"/>
      <c r="E58" s="111"/>
      <c r="F58" s="54">
        <v>51200</v>
      </c>
      <c r="G58" s="53">
        <f>SUM(F58*1.2)</f>
        <v>61440</v>
      </c>
      <c r="H58" s="4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ht="15">
      <c r="A59" s="236" t="s">
        <v>16</v>
      </c>
      <c r="B59" s="237"/>
      <c r="C59" s="237"/>
      <c r="D59" s="112"/>
      <c r="E59" s="112"/>
      <c r="F59" s="49">
        <f>F55</f>
        <v>50620</v>
      </c>
      <c r="G59" s="49">
        <f>G55</f>
        <v>60744</v>
      </c>
      <c r="H59" s="4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15.75" thickBot="1">
      <c r="A60" s="74"/>
      <c r="B60" s="229" t="s">
        <v>17</v>
      </c>
      <c r="C60" s="229"/>
      <c r="D60" s="63"/>
      <c r="E60" s="63"/>
      <c r="F60" s="51">
        <f>SUM(F58-F59)</f>
        <v>580</v>
      </c>
      <c r="G60" s="52">
        <f>SUM(G58-G59)</f>
        <v>696</v>
      </c>
      <c r="H60" s="5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" ht="14.25">
      <c r="A61" s="11"/>
      <c r="B61" s="10"/>
    </row>
    <row r="62" ht="15">
      <c r="A62" s="12"/>
    </row>
    <row r="63" spans="1:2" ht="15">
      <c r="A63" s="13"/>
      <c r="B63" s="14"/>
    </row>
  </sheetData>
  <sheetProtection/>
  <mergeCells count="16">
    <mergeCell ref="B60:C60"/>
    <mergeCell ref="A40:H40"/>
    <mergeCell ref="B46:C46"/>
    <mergeCell ref="B54:C54"/>
    <mergeCell ref="A48:H48"/>
    <mergeCell ref="A55:C55"/>
    <mergeCell ref="A58:C58"/>
    <mergeCell ref="A59:C59"/>
    <mergeCell ref="A6:H6"/>
    <mergeCell ref="B38:C38"/>
    <mergeCell ref="B26:C26"/>
    <mergeCell ref="A28:H28"/>
    <mergeCell ref="A1:H1"/>
    <mergeCell ref="A2:H2"/>
    <mergeCell ref="A3:H3"/>
    <mergeCell ref="A4:H4"/>
  </mergeCells>
  <hyperlinks>
    <hyperlink ref="B5" r:id="rId1" display="http://www.toshiba.bg/contents/bg_BG/PRODUCT_DESC/files/1159092.pdf"/>
    <hyperlink ref="B27" r:id="rId2" display="http://www.toshiba.bg/contents/bg_BG/PRODUCT_DESC/files/1159092.pdf"/>
    <hyperlink ref="B47" r:id="rId3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4"/>
  <headerFooter>
    <oddFooter>&amp;CPage &amp;P of &amp;N</oddFooter>
  </headerFooter>
  <rowBreaks count="3" manualBreakCount="3">
    <brk id="26" max="5" man="1"/>
    <brk id="46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22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226" t="s">
        <v>19</v>
      </c>
      <c r="B1" s="226"/>
      <c r="C1" s="226"/>
      <c r="D1" s="226"/>
      <c r="E1" s="226"/>
      <c r="F1" s="226"/>
      <c r="G1" s="226"/>
      <c r="H1" s="226"/>
    </row>
    <row r="2" spans="1:9" ht="18" customHeight="1">
      <c r="A2" s="227" t="s">
        <v>22</v>
      </c>
      <c r="B2" s="227"/>
      <c r="C2" s="227"/>
      <c r="D2" s="227"/>
      <c r="E2" s="227"/>
      <c r="F2" s="227"/>
      <c r="G2" s="227"/>
      <c r="H2" s="227"/>
      <c r="I2" s="7"/>
    </row>
    <row r="3" spans="1:9" ht="127.5" customHeight="1">
      <c r="A3" s="228" t="s">
        <v>21</v>
      </c>
      <c r="B3" s="228"/>
      <c r="C3" s="228"/>
      <c r="D3" s="228"/>
      <c r="E3" s="228"/>
      <c r="F3" s="228"/>
      <c r="G3" s="228"/>
      <c r="H3" s="228"/>
      <c r="I3" s="6"/>
    </row>
    <row r="4" spans="1:256" s="10" customFormat="1" ht="33.75" customHeight="1" thickBot="1">
      <c r="A4" s="228" t="s">
        <v>18</v>
      </c>
      <c r="B4" s="228"/>
      <c r="C4" s="228"/>
      <c r="D4" s="228"/>
      <c r="E4" s="228"/>
      <c r="F4" s="228"/>
      <c r="G4" s="228"/>
      <c r="H4" s="228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108" t="s">
        <v>0</v>
      </c>
      <c r="B5" s="59" t="s">
        <v>30</v>
      </c>
      <c r="C5" s="16" t="s">
        <v>2</v>
      </c>
      <c r="D5" s="109" t="s">
        <v>38</v>
      </c>
      <c r="E5" s="109" t="s">
        <v>39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0" customFormat="1" ht="15.75" thickBot="1">
      <c r="A6" s="217" t="s">
        <v>6</v>
      </c>
      <c r="B6" s="218"/>
      <c r="C6" s="218"/>
      <c r="D6" s="218"/>
      <c r="E6" s="218"/>
      <c r="F6" s="218"/>
      <c r="G6" s="218"/>
      <c r="H6" s="2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0" customFormat="1" ht="15">
      <c r="A7" s="33"/>
      <c r="B7" s="19"/>
      <c r="C7" s="19"/>
      <c r="D7" s="19"/>
      <c r="E7" s="19"/>
      <c r="F7" s="20">
        <f aca="true" t="shared" si="0" ref="F7:F12">SUM(D7*E7)</f>
        <v>0</v>
      </c>
      <c r="G7" s="20">
        <f aca="true" t="shared" si="1" ref="G7:G12">SUM(F7*1.2)</f>
        <v>0</v>
      </c>
      <c r="H7" s="3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0" customFormat="1" ht="1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0" customFormat="1" ht="1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0" customFormat="1" ht="1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0" customFormat="1" ht="1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0" customFormat="1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0" customFormat="1" ht="15.75" thickBot="1">
      <c r="A13" s="55"/>
      <c r="B13" s="238" t="s">
        <v>7</v>
      </c>
      <c r="C13" s="239"/>
      <c r="D13" s="92"/>
      <c r="E13" s="92"/>
      <c r="F13" s="21">
        <f>SUM(F7:F12)</f>
        <v>0</v>
      </c>
      <c r="G13" s="21">
        <f>SUM(G7:G12)</f>
        <v>0</v>
      </c>
      <c r="H13" s="5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0" customFormat="1" ht="31.5" thickBot="1">
      <c r="A14" s="108" t="s">
        <v>0</v>
      </c>
      <c r="B14" s="59" t="s">
        <v>30</v>
      </c>
      <c r="C14" s="16" t="s">
        <v>2</v>
      </c>
      <c r="D14" s="109" t="s">
        <v>38</v>
      </c>
      <c r="E14" s="109" t="s">
        <v>39</v>
      </c>
      <c r="F14" s="16" t="s">
        <v>3</v>
      </c>
      <c r="G14" s="16" t="s">
        <v>4</v>
      </c>
      <c r="H14" s="17" t="s">
        <v>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0" customFormat="1" ht="15.75" thickBot="1">
      <c r="A15" s="217" t="s">
        <v>8</v>
      </c>
      <c r="B15" s="218"/>
      <c r="C15" s="218"/>
      <c r="D15" s="218"/>
      <c r="E15" s="218"/>
      <c r="F15" s="218"/>
      <c r="G15" s="218"/>
      <c r="H15" s="2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0" customFormat="1" ht="15">
      <c r="A16" s="33"/>
      <c r="B16" s="19"/>
      <c r="C16" s="19"/>
      <c r="D16" s="19"/>
      <c r="E16" s="19"/>
      <c r="F16" s="20">
        <f aca="true" t="shared" si="2" ref="F16:F23">SUM(D16*E16)</f>
        <v>0</v>
      </c>
      <c r="G16" s="20">
        <f aca="true" t="shared" si="3" ref="G16:G23">SUM(F16*1.2)</f>
        <v>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0" customFormat="1" ht="15">
      <c r="A17" s="33"/>
      <c r="B17" s="19"/>
      <c r="C17" s="19"/>
      <c r="D17" s="19"/>
      <c r="E17" s="19"/>
      <c r="F17" s="20">
        <f t="shared" si="2"/>
        <v>0</v>
      </c>
      <c r="G17" s="20">
        <f t="shared" si="3"/>
        <v>0</v>
      </c>
      <c r="H17" s="3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0" customFormat="1" ht="15">
      <c r="A18" s="33"/>
      <c r="B18" s="19"/>
      <c r="C18" s="19"/>
      <c r="D18" s="19"/>
      <c r="E18" s="19"/>
      <c r="F18" s="20">
        <f t="shared" si="2"/>
        <v>0</v>
      </c>
      <c r="G18" s="20">
        <f>SUM(F18*1.2)</f>
        <v>0</v>
      </c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0" customFormat="1" ht="15">
      <c r="A19" s="33"/>
      <c r="B19" s="19"/>
      <c r="C19" s="19"/>
      <c r="D19" s="19"/>
      <c r="E19" s="19"/>
      <c r="F19" s="20">
        <f t="shared" si="2"/>
        <v>0</v>
      </c>
      <c r="G19" s="20">
        <f>SUM(F19*1.2)</f>
        <v>0</v>
      </c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0" customFormat="1" ht="15">
      <c r="A20" s="33"/>
      <c r="B20" s="19"/>
      <c r="C20" s="19"/>
      <c r="D20" s="19"/>
      <c r="E20" s="19"/>
      <c r="F20" s="20">
        <f t="shared" si="2"/>
        <v>0</v>
      </c>
      <c r="G20" s="20">
        <f t="shared" si="3"/>
        <v>0</v>
      </c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0" customFormat="1" ht="15">
      <c r="A21" s="33"/>
      <c r="B21" s="19"/>
      <c r="C21" s="19"/>
      <c r="D21" s="19"/>
      <c r="E21" s="19"/>
      <c r="F21" s="20">
        <f t="shared" si="2"/>
        <v>0</v>
      </c>
      <c r="G21" s="20">
        <f t="shared" si="3"/>
        <v>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0" customFormat="1" ht="15">
      <c r="A22" s="33"/>
      <c r="B22" s="19"/>
      <c r="C22" s="19"/>
      <c r="D22" s="19"/>
      <c r="E22" s="19"/>
      <c r="F22" s="20">
        <f t="shared" si="2"/>
        <v>0</v>
      </c>
      <c r="G22" s="20">
        <f t="shared" si="3"/>
        <v>0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0" customFormat="1" ht="15.75" thickBot="1">
      <c r="A23" s="29"/>
      <c r="B23" s="30"/>
      <c r="C23" s="30"/>
      <c r="D23" s="30"/>
      <c r="E23" s="30"/>
      <c r="F23" s="20">
        <f t="shared" si="2"/>
        <v>0</v>
      </c>
      <c r="G23" s="31">
        <f t="shared" si="3"/>
        <v>0</v>
      </c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8" ht="22.5" customHeight="1" thickBot="1">
      <c r="A24" s="37"/>
      <c r="B24" s="230" t="s">
        <v>34</v>
      </c>
      <c r="C24" s="231"/>
      <c r="D24" s="64"/>
      <c r="E24" s="64"/>
      <c r="F24" s="25">
        <f>SUM(F16:F23)</f>
        <v>0</v>
      </c>
      <c r="G24" s="25">
        <f>SUM(G16:G23)</f>
        <v>0</v>
      </c>
      <c r="H24" s="38"/>
    </row>
    <row r="25" spans="1:8" ht="31.5" thickBot="1">
      <c r="A25" s="108" t="s">
        <v>0</v>
      </c>
      <c r="B25" s="60" t="s">
        <v>30</v>
      </c>
      <c r="C25" s="28" t="s">
        <v>2</v>
      </c>
      <c r="D25" s="109" t="s">
        <v>38</v>
      </c>
      <c r="E25" s="109" t="s">
        <v>39</v>
      </c>
      <c r="F25" s="27" t="s">
        <v>3</v>
      </c>
      <c r="G25" s="27" t="s">
        <v>4</v>
      </c>
      <c r="H25" s="28" t="s">
        <v>5</v>
      </c>
    </row>
    <row r="26" spans="1:8" ht="15.75" thickBot="1">
      <c r="A26" s="217" t="s">
        <v>32</v>
      </c>
      <c r="B26" s="218"/>
      <c r="C26" s="218"/>
      <c r="D26" s="218"/>
      <c r="E26" s="218"/>
      <c r="F26" s="218"/>
      <c r="G26" s="218"/>
      <c r="H26" s="219"/>
    </row>
    <row r="27" spans="1:8" ht="1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">
      <c r="A28" s="33"/>
      <c r="B28" s="19"/>
      <c r="C28" s="19"/>
      <c r="D28" s="19"/>
      <c r="E28" s="19"/>
      <c r="F28" s="20">
        <f>SUM(D28*E28)</f>
        <v>0</v>
      </c>
      <c r="G28" s="20">
        <f>SUM(F28*1.2)</f>
        <v>0</v>
      </c>
      <c r="H28" s="34"/>
    </row>
    <row r="29" spans="1:8" ht="15">
      <c r="A29" s="33"/>
      <c r="B29" s="19"/>
      <c r="C29" s="19"/>
      <c r="D29" s="19"/>
      <c r="E29" s="19"/>
      <c r="F29" s="20">
        <f>SUM(D29*E29)</f>
        <v>0</v>
      </c>
      <c r="G29" s="20">
        <f>SUM(F29*1.2)</f>
        <v>0</v>
      </c>
      <c r="H29" s="34"/>
    </row>
    <row r="30" spans="1:8" ht="15">
      <c r="A30" s="33"/>
      <c r="B30" s="19"/>
      <c r="C30" s="19"/>
      <c r="D30" s="19"/>
      <c r="E30" s="19"/>
      <c r="F30" s="20">
        <f>SUM(D30*E30)</f>
        <v>0</v>
      </c>
      <c r="G30" s="20">
        <f>SUM(F30*1.2)</f>
        <v>0</v>
      </c>
      <c r="H30" s="34"/>
    </row>
    <row r="31" spans="1:8" ht="15.75" thickBot="1">
      <c r="A31" s="35"/>
      <c r="B31" s="22"/>
      <c r="C31" s="22"/>
      <c r="D31" s="22"/>
      <c r="E31" s="22"/>
      <c r="F31" s="20">
        <f>SUM(D31*E31)</f>
        <v>0</v>
      </c>
      <c r="G31" s="23">
        <f>SUM(F31*1.2)</f>
        <v>0</v>
      </c>
      <c r="H31" s="36"/>
    </row>
    <row r="32" spans="1:256" s="10" customFormat="1" ht="15.75" thickBot="1">
      <c r="A32" s="24"/>
      <c r="B32" s="230" t="s">
        <v>9</v>
      </c>
      <c r="C32" s="231"/>
      <c r="D32" s="64"/>
      <c r="E32" s="64"/>
      <c r="F32" s="25">
        <f>SUM(F27:F31)</f>
        <v>0</v>
      </c>
      <c r="G32" s="25">
        <f>SUM(G27:G31)</f>
        <v>0</v>
      </c>
      <c r="H32" s="2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0" customFormat="1" ht="31.5" thickBot="1">
      <c r="A33" s="61" t="s">
        <v>0</v>
      </c>
      <c r="B33" s="59" t="s">
        <v>30</v>
      </c>
      <c r="C33" s="16" t="s">
        <v>2</v>
      </c>
      <c r="D33" s="109" t="s">
        <v>38</v>
      </c>
      <c r="E33" s="109" t="s">
        <v>39</v>
      </c>
      <c r="F33" s="27" t="s">
        <v>3</v>
      </c>
      <c r="G33" s="27" t="s">
        <v>4</v>
      </c>
      <c r="H33" s="28" t="s">
        <v>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0" customFormat="1" ht="15.75" thickBot="1">
      <c r="A34" s="217" t="s">
        <v>10</v>
      </c>
      <c r="B34" s="218"/>
      <c r="C34" s="218"/>
      <c r="D34" s="218"/>
      <c r="E34" s="218"/>
      <c r="F34" s="218"/>
      <c r="G34" s="218"/>
      <c r="H34" s="2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10" customFormat="1" ht="15">
      <c r="A35" s="33"/>
      <c r="B35" s="19"/>
      <c r="C35" s="19"/>
      <c r="D35" s="19"/>
      <c r="E35" s="19"/>
      <c r="F35" s="20">
        <v>0</v>
      </c>
      <c r="G35" s="20">
        <f>SUM(F35*1.2)</f>
        <v>0</v>
      </c>
      <c r="H35" s="3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.7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.75" thickBot="1">
      <c r="A40" s="37"/>
      <c r="B40" s="230" t="s">
        <v>11</v>
      </c>
      <c r="C40" s="231"/>
      <c r="D40" s="64"/>
      <c r="E40" s="64"/>
      <c r="F40" s="25">
        <f>SUM(F35:F39)</f>
        <v>0</v>
      </c>
      <c r="G40" s="25">
        <f>SUM(G35:G39)</f>
        <v>0</v>
      </c>
      <c r="H40" s="3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.75" thickBot="1">
      <c r="A41" s="232" t="s">
        <v>12</v>
      </c>
      <c r="B41" s="233"/>
      <c r="C41" s="233"/>
      <c r="D41" s="62"/>
      <c r="E41" s="62"/>
      <c r="F41" s="39">
        <f>SUM(F13+F24+F32+F40)</f>
        <v>0</v>
      </c>
      <c r="G41" s="39">
        <f>SUM(G13+G24+G32+G40)</f>
        <v>0</v>
      </c>
      <c r="H41" s="4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.75" thickBot="1">
      <c r="A42" s="41"/>
      <c r="B42" s="42"/>
      <c r="C42" s="42"/>
      <c r="D42" s="42"/>
      <c r="E42" s="42"/>
      <c r="F42" s="42"/>
      <c r="G42" s="42"/>
      <c r="H42" s="43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">
      <c r="A43" s="44"/>
      <c r="B43" s="45"/>
      <c r="C43" s="45"/>
      <c r="D43" s="45"/>
      <c r="E43" s="45"/>
      <c r="F43" s="46" t="s">
        <v>13</v>
      </c>
      <c r="G43" s="47" t="s">
        <v>14</v>
      </c>
      <c r="H43" s="4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">
      <c r="A44" s="234" t="s">
        <v>15</v>
      </c>
      <c r="B44" s="235"/>
      <c r="C44" s="235"/>
      <c r="D44" s="111"/>
      <c r="E44" s="111"/>
      <c r="F44" s="54">
        <v>13200</v>
      </c>
      <c r="G44" s="53">
        <f>SUM(F44*1.2)</f>
        <v>15840</v>
      </c>
      <c r="H44" s="4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5">
      <c r="A45" s="236" t="s">
        <v>16</v>
      </c>
      <c r="B45" s="237"/>
      <c r="C45" s="237"/>
      <c r="D45" s="112"/>
      <c r="E45" s="112"/>
      <c r="F45" s="49">
        <f>F41</f>
        <v>0</v>
      </c>
      <c r="G45" s="49">
        <f>G41</f>
        <v>0</v>
      </c>
      <c r="H45" s="4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5.75" thickBot="1">
      <c r="A46" s="50"/>
      <c r="B46" s="229" t="s">
        <v>17</v>
      </c>
      <c r="C46" s="229"/>
      <c r="D46" s="63"/>
      <c r="E46" s="63"/>
      <c r="F46" s="51">
        <f>SUM(F44-F45)</f>
        <v>13200</v>
      </c>
      <c r="G46" s="52">
        <f>SUM(G44-G45)</f>
        <v>15840</v>
      </c>
      <c r="H46" s="5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</sheetData>
  <sheetProtection/>
  <mergeCells count="16">
    <mergeCell ref="A45:C45"/>
    <mergeCell ref="B46:C46"/>
    <mergeCell ref="A15:H15"/>
    <mergeCell ref="B24:C24"/>
    <mergeCell ref="B40:C40"/>
    <mergeCell ref="A26:H26"/>
    <mergeCell ref="A41:C41"/>
    <mergeCell ref="A44:C44"/>
    <mergeCell ref="B13:C13"/>
    <mergeCell ref="A34:H34"/>
    <mergeCell ref="B32:C32"/>
    <mergeCell ref="A1:H1"/>
    <mergeCell ref="A2:H2"/>
    <mergeCell ref="A3:H3"/>
    <mergeCell ref="A6:H6"/>
    <mergeCell ref="A4:H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>
    <oddFooter>&amp;CPage &amp;P of &amp;N</oddFoot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0">
      <selection activeCell="C22" sqref="C22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">
      <c r="A1" s="226" t="s">
        <v>19</v>
      </c>
      <c r="B1" s="226"/>
      <c r="C1" s="226"/>
      <c r="D1" s="226"/>
      <c r="E1" s="226"/>
      <c r="F1" s="226"/>
      <c r="G1" s="226"/>
      <c r="H1" s="226"/>
    </row>
    <row r="2" spans="1:9" ht="15">
      <c r="A2" s="227" t="s">
        <v>25</v>
      </c>
      <c r="B2" s="227"/>
      <c r="C2" s="227"/>
      <c r="D2" s="227"/>
      <c r="E2" s="227"/>
      <c r="F2" s="227"/>
      <c r="G2" s="227"/>
      <c r="H2" s="227"/>
      <c r="I2" s="7"/>
    </row>
    <row r="3" spans="1:9" ht="141" customHeight="1">
      <c r="A3" s="228" t="s">
        <v>31</v>
      </c>
      <c r="B3" s="228"/>
      <c r="C3" s="228"/>
      <c r="D3" s="228"/>
      <c r="E3" s="228"/>
      <c r="F3" s="228"/>
      <c r="G3" s="228"/>
      <c r="H3" s="228"/>
      <c r="I3" s="6"/>
    </row>
    <row r="4" spans="1:9" ht="61.5" customHeight="1" thickBot="1">
      <c r="A4" s="228" t="s">
        <v>18</v>
      </c>
      <c r="B4" s="228"/>
      <c r="C4" s="228"/>
      <c r="D4" s="228"/>
      <c r="E4" s="228"/>
      <c r="F4" s="228"/>
      <c r="G4" s="228"/>
      <c r="H4" s="228"/>
      <c r="I4" s="6"/>
    </row>
    <row r="5" spans="1:256" ht="36" customHeight="1" thickBot="1">
      <c r="A5" s="108" t="s">
        <v>0</v>
      </c>
      <c r="B5" s="59" t="s">
        <v>30</v>
      </c>
      <c r="C5" s="16" t="s">
        <v>2</v>
      </c>
      <c r="D5" s="109" t="s">
        <v>38</v>
      </c>
      <c r="E5" s="109" t="s">
        <v>39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15.75" thickBot="1">
      <c r="A6" s="217" t="s">
        <v>6</v>
      </c>
      <c r="B6" s="218"/>
      <c r="C6" s="218"/>
      <c r="D6" s="218"/>
      <c r="E6" s="218"/>
      <c r="F6" s="218"/>
      <c r="G6" s="218"/>
      <c r="H6" s="2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5" ht="18" customHeight="1">
      <c r="A7" s="66">
        <v>1</v>
      </c>
      <c r="B7" s="19" t="s">
        <v>41</v>
      </c>
      <c r="C7" s="115" t="s">
        <v>42</v>
      </c>
      <c r="D7" s="19">
        <v>2</v>
      </c>
      <c r="E7" s="19">
        <v>1250</v>
      </c>
      <c r="F7" s="20">
        <f aca="true" t="shared" si="0" ref="F7:F17">SUM(D7*E7)</f>
        <v>2500</v>
      </c>
      <c r="G7" s="20">
        <f aca="true" t="shared" si="1" ref="G7:G33">SUM(F7*1.2)</f>
        <v>3000</v>
      </c>
      <c r="H7" s="34" t="s">
        <v>40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5">
      <c r="A8" s="66">
        <v>2</v>
      </c>
      <c r="B8" s="19" t="s">
        <v>96</v>
      </c>
      <c r="C8" s="115" t="s">
        <v>97</v>
      </c>
      <c r="D8" s="19">
        <v>1</v>
      </c>
      <c r="E8" s="19">
        <v>820</v>
      </c>
      <c r="F8" s="20">
        <f t="shared" si="0"/>
        <v>820</v>
      </c>
      <c r="G8" s="20">
        <f t="shared" si="1"/>
        <v>984</v>
      </c>
      <c r="H8" s="34" t="s">
        <v>98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15">
      <c r="A9" s="66">
        <v>3</v>
      </c>
      <c r="B9" s="19" t="s">
        <v>99</v>
      </c>
      <c r="C9" s="115" t="s">
        <v>100</v>
      </c>
      <c r="D9" s="19">
        <v>1</v>
      </c>
      <c r="E9" s="19">
        <v>1250</v>
      </c>
      <c r="F9" s="20">
        <f t="shared" si="0"/>
        <v>1250</v>
      </c>
      <c r="G9" s="20">
        <f t="shared" si="1"/>
        <v>1500</v>
      </c>
      <c r="H9" s="34" t="s">
        <v>101</v>
      </c>
      <c r="I9" s="11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15">
      <c r="A10" s="66">
        <v>4</v>
      </c>
      <c r="B10" s="19" t="s">
        <v>102</v>
      </c>
      <c r="C10" s="115" t="s">
        <v>103</v>
      </c>
      <c r="D10" s="19">
        <v>1</v>
      </c>
      <c r="E10" s="19">
        <v>820</v>
      </c>
      <c r="F10" s="20">
        <f t="shared" si="0"/>
        <v>820</v>
      </c>
      <c r="G10" s="20">
        <f t="shared" si="1"/>
        <v>984</v>
      </c>
      <c r="H10" s="34" t="s">
        <v>104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15">
      <c r="A11" s="129"/>
      <c r="B11" s="130"/>
      <c r="C11" s="115"/>
      <c r="D11" s="19">
        <v>1</v>
      </c>
      <c r="E11" s="19">
        <v>575</v>
      </c>
      <c r="F11" s="20">
        <f t="shared" si="0"/>
        <v>575</v>
      </c>
      <c r="G11" s="20">
        <f t="shared" si="1"/>
        <v>690</v>
      </c>
      <c r="H11" s="3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15">
      <c r="A12" s="66">
        <v>5</v>
      </c>
      <c r="B12" s="19" t="s">
        <v>105</v>
      </c>
      <c r="C12" s="115" t="s">
        <v>103</v>
      </c>
      <c r="D12" s="19">
        <v>2</v>
      </c>
      <c r="E12" s="19">
        <v>575</v>
      </c>
      <c r="F12" s="20">
        <f t="shared" si="0"/>
        <v>1150</v>
      </c>
      <c r="G12" s="20">
        <f t="shared" si="1"/>
        <v>1380</v>
      </c>
      <c r="H12" s="34" t="s">
        <v>106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15">
      <c r="A13" s="66">
        <v>6</v>
      </c>
      <c r="B13" s="19" t="s">
        <v>107</v>
      </c>
      <c r="C13" s="115" t="s">
        <v>108</v>
      </c>
      <c r="D13" s="19">
        <v>1</v>
      </c>
      <c r="E13" s="19">
        <v>820</v>
      </c>
      <c r="F13" s="20">
        <f t="shared" si="0"/>
        <v>820</v>
      </c>
      <c r="G13" s="20">
        <f t="shared" si="1"/>
        <v>984</v>
      </c>
      <c r="H13" s="34" t="s">
        <v>109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15">
      <c r="A14" s="66">
        <v>7</v>
      </c>
      <c r="B14" s="19" t="s">
        <v>111</v>
      </c>
      <c r="C14" s="115" t="s">
        <v>112</v>
      </c>
      <c r="D14" s="19">
        <v>5</v>
      </c>
      <c r="E14" s="19">
        <v>1250</v>
      </c>
      <c r="F14" s="20">
        <f t="shared" si="0"/>
        <v>6250</v>
      </c>
      <c r="G14" s="20">
        <f t="shared" si="1"/>
        <v>7500</v>
      </c>
      <c r="H14" s="3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15">
      <c r="A15" s="66"/>
      <c r="B15" s="19"/>
      <c r="C15" s="115" t="s">
        <v>113</v>
      </c>
      <c r="D15" s="19">
        <v>1</v>
      </c>
      <c r="E15" s="19">
        <v>820</v>
      </c>
      <c r="F15" s="20">
        <f t="shared" si="0"/>
        <v>820</v>
      </c>
      <c r="G15" s="20">
        <f t="shared" si="1"/>
        <v>984</v>
      </c>
      <c r="H15" s="3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15">
      <c r="A16" s="66"/>
      <c r="B16" s="19"/>
      <c r="C16" s="115" t="s">
        <v>114</v>
      </c>
      <c r="D16" s="19">
        <v>2</v>
      </c>
      <c r="E16" s="19">
        <v>575</v>
      </c>
      <c r="F16" s="20">
        <f t="shared" si="0"/>
        <v>1150</v>
      </c>
      <c r="G16" s="20">
        <f t="shared" si="1"/>
        <v>1380</v>
      </c>
      <c r="H16" s="34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15">
      <c r="A17" s="66">
        <v>8</v>
      </c>
      <c r="B17" s="19" t="s">
        <v>115</v>
      </c>
      <c r="C17" s="115" t="s">
        <v>56</v>
      </c>
      <c r="D17" s="19">
        <v>1</v>
      </c>
      <c r="E17" s="19">
        <v>575</v>
      </c>
      <c r="F17" s="20">
        <f t="shared" si="0"/>
        <v>575</v>
      </c>
      <c r="G17" s="20">
        <f t="shared" si="1"/>
        <v>690</v>
      </c>
      <c r="H17" s="34" t="s">
        <v>116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24">
      <c r="A18" s="66">
        <v>9</v>
      </c>
      <c r="B18" s="19" t="s">
        <v>135</v>
      </c>
      <c r="C18" s="115" t="s">
        <v>137</v>
      </c>
      <c r="D18" s="19">
        <v>5</v>
      </c>
      <c r="E18" s="19">
        <v>820</v>
      </c>
      <c r="F18" s="20">
        <f aca="true" t="shared" si="2" ref="F18:F31">SUM(D18*E18)</f>
        <v>4100</v>
      </c>
      <c r="G18" s="20">
        <f t="shared" si="1"/>
        <v>4920</v>
      </c>
      <c r="H18" s="132" t="s">
        <v>136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24">
      <c r="A19" s="66"/>
      <c r="B19" s="19"/>
      <c r="C19" s="133" t="s">
        <v>139</v>
      </c>
      <c r="D19" s="19">
        <v>5</v>
      </c>
      <c r="E19" s="19">
        <v>1250</v>
      </c>
      <c r="F19" s="20">
        <f t="shared" si="2"/>
        <v>6250</v>
      </c>
      <c r="G19" s="20">
        <f t="shared" si="1"/>
        <v>7500</v>
      </c>
      <c r="H19" s="132" t="s">
        <v>138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24">
      <c r="A20" s="66"/>
      <c r="B20" s="19"/>
      <c r="C20" s="115" t="s">
        <v>140</v>
      </c>
      <c r="D20" s="19">
        <v>7</v>
      </c>
      <c r="E20" s="19">
        <v>575</v>
      </c>
      <c r="F20" s="20">
        <f t="shared" si="2"/>
        <v>4025</v>
      </c>
      <c r="G20" s="20">
        <f t="shared" si="1"/>
        <v>4830</v>
      </c>
      <c r="H20" s="132" t="s">
        <v>141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">
      <c r="A21" s="66"/>
      <c r="B21" s="19"/>
      <c r="C21" s="115" t="s">
        <v>142</v>
      </c>
      <c r="D21" s="19">
        <v>2</v>
      </c>
      <c r="E21" s="19">
        <v>2300</v>
      </c>
      <c r="F21" s="20">
        <f t="shared" si="2"/>
        <v>4600</v>
      </c>
      <c r="G21" s="20">
        <f t="shared" si="1"/>
        <v>5520</v>
      </c>
      <c r="H21" s="3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15">
      <c r="A22" s="66">
        <v>10</v>
      </c>
      <c r="B22" s="19" t="s">
        <v>156</v>
      </c>
      <c r="C22" s="115" t="s">
        <v>152</v>
      </c>
      <c r="D22" s="19">
        <v>1</v>
      </c>
      <c r="E22" s="19">
        <v>1380</v>
      </c>
      <c r="F22" s="20">
        <f t="shared" si="2"/>
        <v>1380</v>
      </c>
      <c r="G22" s="20">
        <f t="shared" si="1"/>
        <v>1656</v>
      </c>
      <c r="H22" s="3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6" ht="15">
      <c r="A23" s="66">
        <v>11</v>
      </c>
      <c r="B23" s="19" t="s">
        <v>157</v>
      </c>
      <c r="C23" s="115" t="s">
        <v>153</v>
      </c>
      <c r="D23" s="19">
        <v>1</v>
      </c>
      <c r="E23" s="19">
        <v>3220</v>
      </c>
      <c r="F23" s="20">
        <f t="shared" si="2"/>
        <v>3220</v>
      </c>
      <c r="G23" s="20">
        <f t="shared" si="1"/>
        <v>3864</v>
      </c>
      <c r="H23" s="34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5">
      <c r="A24" s="66"/>
      <c r="B24" s="19"/>
      <c r="C24" s="115"/>
      <c r="D24" s="19"/>
      <c r="E24" s="19"/>
      <c r="F24" s="20">
        <f t="shared" si="2"/>
        <v>0</v>
      </c>
      <c r="G24" s="20">
        <f t="shared" si="1"/>
        <v>0</v>
      </c>
      <c r="H24" s="34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5">
      <c r="A25" s="66"/>
      <c r="B25" s="19"/>
      <c r="C25" s="115"/>
      <c r="D25" s="19"/>
      <c r="E25" s="19"/>
      <c r="F25" s="20">
        <f t="shared" si="2"/>
        <v>0</v>
      </c>
      <c r="G25" s="20">
        <f t="shared" si="1"/>
        <v>0</v>
      </c>
      <c r="H25" s="34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5">
      <c r="A26" s="66"/>
      <c r="B26" s="19"/>
      <c r="C26" s="115"/>
      <c r="D26" s="19"/>
      <c r="E26" s="19"/>
      <c r="F26" s="20">
        <f t="shared" si="2"/>
        <v>0</v>
      </c>
      <c r="G26" s="20">
        <f t="shared" si="1"/>
        <v>0</v>
      </c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15">
      <c r="A27" s="66"/>
      <c r="B27" s="19"/>
      <c r="C27" s="115"/>
      <c r="D27" s="19"/>
      <c r="E27" s="19"/>
      <c r="F27" s="20">
        <f t="shared" si="2"/>
        <v>0</v>
      </c>
      <c r="G27" s="20">
        <f t="shared" si="1"/>
        <v>0</v>
      </c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5">
      <c r="A28" s="66"/>
      <c r="B28" s="19"/>
      <c r="C28" s="115"/>
      <c r="D28" s="19"/>
      <c r="E28" s="19"/>
      <c r="F28" s="20">
        <f t="shared" si="2"/>
        <v>0</v>
      </c>
      <c r="G28" s="20">
        <f t="shared" si="1"/>
        <v>0</v>
      </c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5">
      <c r="A29" s="66"/>
      <c r="B29" s="19"/>
      <c r="C29" s="115"/>
      <c r="D29" s="19"/>
      <c r="E29" s="19"/>
      <c r="F29" s="20">
        <f t="shared" si="2"/>
        <v>0</v>
      </c>
      <c r="G29" s="20">
        <f t="shared" si="1"/>
        <v>0</v>
      </c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5">
      <c r="A30" s="66"/>
      <c r="B30" s="19"/>
      <c r="C30" s="115"/>
      <c r="D30" s="19"/>
      <c r="E30" s="19"/>
      <c r="F30" s="20">
        <f t="shared" si="2"/>
        <v>0</v>
      </c>
      <c r="G30" s="20">
        <f t="shared" si="1"/>
        <v>0</v>
      </c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15">
      <c r="A31" s="66"/>
      <c r="B31" s="19"/>
      <c r="C31" s="115"/>
      <c r="D31" s="19"/>
      <c r="E31" s="19"/>
      <c r="F31" s="20">
        <f t="shared" si="2"/>
        <v>0</v>
      </c>
      <c r="G31" s="20">
        <f t="shared" si="1"/>
        <v>0</v>
      </c>
      <c r="H31" s="34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5">
      <c r="A32" s="66"/>
      <c r="B32" s="19"/>
      <c r="C32" s="115"/>
      <c r="D32" s="19"/>
      <c r="E32" s="19"/>
      <c r="F32" s="20">
        <f>SUM(D32*E32)</f>
        <v>0</v>
      </c>
      <c r="G32" s="20">
        <f t="shared" si="1"/>
        <v>0</v>
      </c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5">
      <c r="A33" s="66"/>
      <c r="B33" s="19"/>
      <c r="C33" s="115"/>
      <c r="D33" s="19"/>
      <c r="E33" s="19"/>
      <c r="F33" s="20">
        <f>SUM(D33*E33)</f>
        <v>0</v>
      </c>
      <c r="G33" s="20">
        <f t="shared" si="1"/>
        <v>0</v>
      </c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5.75" thickBot="1">
      <c r="A34" s="67"/>
      <c r="B34" s="238" t="s">
        <v>7</v>
      </c>
      <c r="C34" s="239"/>
      <c r="D34" s="92"/>
      <c r="E34" s="92"/>
      <c r="F34" s="21">
        <f>SUM(F7:F33)</f>
        <v>40305</v>
      </c>
      <c r="G34" s="21">
        <f>SUM(G7:G33)</f>
        <v>48366</v>
      </c>
      <c r="H34" s="5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33" customHeight="1" thickBot="1">
      <c r="A35" s="108" t="s">
        <v>0</v>
      </c>
      <c r="B35" s="59" t="s">
        <v>30</v>
      </c>
      <c r="C35" s="16" t="s">
        <v>2</v>
      </c>
      <c r="D35" s="109" t="s">
        <v>38</v>
      </c>
      <c r="E35" s="109" t="s">
        <v>39</v>
      </c>
      <c r="F35" s="16" t="s">
        <v>3</v>
      </c>
      <c r="G35" s="16" t="s">
        <v>4</v>
      </c>
      <c r="H35" s="17" t="s">
        <v>5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.75" thickBot="1">
      <c r="A36" s="217" t="s">
        <v>8</v>
      </c>
      <c r="B36" s="218"/>
      <c r="C36" s="218"/>
      <c r="D36" s="218"/>
      <c r="E36" s="218"/>
      <c r="F36" s="218"/>
      <c r="G36" s="218"/>
      <c r="H36" s="2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5">
      <c r="A37" s="66"/>
      <c r="B37" s="19"/>
      <c r="C37" s="19"/>
      <c r="D37" s="19"/>
      <c r="E37" s="19"/>
      <c r="F37" s="20">
        <f aca="true" t="shared" si="3" ref="F37:F44">SUM(D37*E37)</f>
        <v>0</v>
      </c>
      <c r="G37" s="20">
        <f aca="true" t="shared" si="4" ref="G37:G44">SUM(F37*1.2)</f>
        <v>0</v>
      </c>
      <c r="H37" s="3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5">
      <c r="A38" s="66"/>
      <c r="B38" s="19"/>
      <c r="C38" s="114"/>
      <c r="D38" s="19"/>
      <c r="E38" s="19"/>
      <c r="F38" s="20">
        <f t="shared" si="3"/>
        <v>0</v>
      </c>
      <c r="G38" s="20">
        <f t="shared" si="4"/>
        <v>0</v>
      </c>
      <c r="H38" s="3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5">
      <c r="A39" s="66"/>
      <c r="B39" s="19"/>
      <c r="C39" s="19"/>
      <c r="D39" s="19"/>
      <c r="E39" s="19"/>
      <c r="F39" s="20">
        <f t="shared" si="3"/>
        <v>0</v>
      </c>
      <c r="G39" s="20">
        <f t="shared" si="4"/>
        <v>0</v>
      </c>
      <c r="H39" s="34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">
      <c r="A40" s="66"/>
      <c r="B40" s="19"/>
      <c r="C40" s="19"/>
      <c r="D40" s="19"/>
      <c r="E40" s="19"/>
      <c r="F40" s="20">
        <f t="shared" si="3"/>
        <v>0</v>
      </c>
      <c r="G40" s="20">
        <f t="shared" si="4"/>
        <v>0</v>
      </c>
      <c r="H40" s="3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5">
      <c r="A41" s="66"/>
      <c r="B41" s="19"/>
      <c r="C41" s="19"/>
      <c r="D41" s="19"/>
      <c r="E41" s="19"/>
      <c r="F41" s="20">
        <f t="shared" si="3"/>
        <v>0</v>
      </c>
      <c r="G41" s="20">
        <f t="shared" si="4"/>
        <v>0</v>
      </c>
      <c r="H41" s="34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">
      <c r="A42" s="66"/>
      <c r="B42" s="19"/>
      <c r="C42" s="19"/>
      <c r="D42" s="19"/>
      <c r="E42" s="19"/>
      <c r="F42" s="20">
        <f t="shared" si="3"/>
        <v>0</v>
      </c>
      <c r="G42" s="20">
        <f t="shared" si="4"/>
        <v>0</v>
      </c>
      <c r="H42" s="3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5">
      <c r="A43" s="66"/>
      <c r="B43" s="19"/>
      <c r="C43" s="19"/>
      <c r="D43" s="19"/>
      <c r="E43" s="19"/>
      <c r="F43" s="20">
        <f t="shared" si="3"/>
        <v>0</v>
      </c>
      <c r="G43" s="20">
        <f t="shared" si="4"/>
        <v>0</v>
      </c>
      <c r="H43" s="3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.75" thickBot="1">
      <c r="A44" s="68"/>
      <c r="B44" s="30"/>
      <c r="C44" s="30"/>
      <c r="D44" s="30"/>
      <c r="E44" s="30"/>
      <c r="F44" s="20">
        <f t="shared" si="3"/>
        <v>0</v>
      </c>
      <c r="G44" s="31">
        <f t="shared" si="4"/>
        <v>0</v>
      </c>
      <c r="H44" s="32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8" s="8" customFormat="1" ht="22.5" customHeight="1" thickBot="1">
      <c r="A45" s="71"/>
      <c r="B45" s="230" t="s">
        <v>34</v>
      </c>
      <c r="C45" s="231"/>
      <c r="D45" s="64"/>
      <c r="E45" s="64"/>
      <c r="F45" s="25">
        <f>SUM(F37:F44)</f>
        <v>0</v>
      </c>
      <c r="G45" s="25">
        <f>SUM(G37:G44)</f>
        <v>0</v>
      </c>
      <c r="H45" s="38"/>
    </row>
    <row r="46" spans="1:8" s="8" customFormat="1" ht="31.5" thickBot="1">
      <c r="A46" s="108" t="s">
        <v>0</v>
      </c>
      <c r="B46" s="60" t="s">
        <v>30</v>
      </c>
      <c r="C46" s="28" t="s">
        <v>2</v>
      </c>
      <c r="D46" s="109" t="s">
        <v>38</v>
      </c>
      <c r="E46" s="109" t="s">
        <v>39</v>
      </c>
      <c r="F46" s="27" t="s">
        <v>3</v>
      </c>
      <c r="G46" s="27" t="s">
        <v>4</v>
      </c>
      <c r="H46" s="28" t="s">
        <v>5</v>
      </c>
    </row>
    <row r="47" spans="1:8" s="8" customFormat="1" ht="15.75" thickBot="1">
      <c r="A47" s="217" t="s">
        <v>32</v>
      </c>
      <c r="B47" s="218"/>
      <c r="C47" s="218"/>
      <c r="D47" s="218"/>
      <c r="E47" s="218"/>
      <c r="F47" s="218"/>
      <c r="G47" s="240"/>
      <c r="H47" s="219"/>
    </row>
    <row r="48" spans="1:9" s="8" customFormat="1" ht="15">
      <c r="A48" s="33">
        <v>1</v>
      </c>
      <c r="B48" s="19" t="s">
        <v>94</v>
      </c>
      <c r="C48" s="19" t="s">
        <v>80</v>
      </c>
      <c r="D48" s="19">
        <v>1</v>
      </c>
      <c r="E48" s="19">
        <v>820</v>
      </c>
      <c r="F48" s="20">
        <f>SUM(D48*E48)</f>
        <v>820</v>
      </c>
      <c r="G48" s="20">
        <f>SUM(F48*1.2)</f>
        <v>984</v>
      </c>
      <c r="H48" s="34" t="s">
        <v>95</v>
      </c>
      <c r="I48" s="134"/>
    </row>
    <row r="49" spans="1:8" s="8" customFormat="1" ht="15">
      <c r="A49" s="66">
        <v>2</v>
      </c>
      <c r="B49" s="19" t="s">
        <v>110</v>
      </c>
      <c r="C49" s="19" t="s">
        <v>80</v>
      </c>
      <c r="D49" s="19">
        <v>1</v>
      </c>
      <c r="E49" s="19">
        <v>575</v>
      </c>
      <c r="F49" s="20">
        <f>SUM(D49*E49)</f>
        <v>575</v>
      </c>
      <c r="G49" s="20">
        <f>SUM(F49*1.2)</f>
        <v>690</v>
      </c>
      <c r="H49" s="34"/>
    </row>
    <row r="50" spans="1:8" s="8" customFormat="1" ht="15">
      <c r="A50" s="66"/>
      <c r="B50" s="19"/>
      <c r="C50" s="19"/>
      <c r="D50" s="19"/>
      <c r="E50" s="19"/>
      <c r="F50" s="20">
        <f>SUM(D50*E50)</f>
        <v>0</v>
      </c>
      <c r="G50" s="20">
        <f>SUM(F50*1.2)</f>
        <v>0</v>
      </c>
      <c r="H50" s="34"/>
    </row>
    <row r="51" spans="1:8" s="8" customFormat="1" ht="15">
      <c r="A51" s="66"/>
      <c r="B51" s="19"/>
      <c r="C51" s="19"/>
      <c r="D51" s="19"/>
      <c r="E51" s="19"/>
      <c r="F51" s="20">
        <f>SUM(D51*E51)</f>
        <v>0</v>
      </c>
      <c r="G51" s="20">
        <f>SUM(F51*1.2)</f>
        <v>0</v>
      </c>
      <c r="H51" s="34"/>
    </row>
    <row r="52" spans="1:8" s="8" customFormat="1" ht="15.75" thickBot="1">
      <c r="A52" s="70"/>
      <c r="B52" s="22"/>
      <c r="C52" s="22"/>
      <c r="D52" s="22"/>
      <c r="E52" s="22"/>
      <c r="F52" s="20">
        <f>SUM(D52*E52)</f>
        <v>0</v>
      </c>
      <c r="G52" s="20">
        <f>SUM(F52*1.2)</f>
        <v>0</v>
      </c>
      <c r="H52" s="36"/>
    </row>
    <row r="53" spans="1:256" ht="15.75" thickBot="1">
      <c r="A53" s="69"/>
      <c r="B53" s="230" t="s">
        <v>9</v>
      </c>
      <c r="C53" s="231"/>
      <c r="D53" s="64"/>
      <c r="E53" s="64"/>
      <c r="F53" s="25">
        <f>SUM(F48:F52)</f>
        <v>1395</v>
      </c>
      <c r="G53" s="116">
        <f>SUM(G48:G52)</f>
        <v>1674</v>
      </c>
      <c r="H53" s="2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32.25" customHeight="1" thickBot="1">
      <c r="A54" s="108" t="s">
        <v>0</v>
      </c>
      <c r="B54" s="59" t="s">
        <v>30</v>
      </c>
      <c r="C54" s="16" t="s">
        <v>2</v>
      </c>
      <c r="D54" s="109" t="s">
        <v>38</v>
      </c>
      <c r="E54" s="109" t="s">
        <v>39</v>
      </c>
      <c r="F54" s="27" t="s">
        <v>3</v>
      </c>
      <c r="G54" s="27" t="s">
        <v>4</v>
      </c>
      <c r="H54" s="28" t="s">
        <v>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5.75" thickBot="1">
      <c r="A55" s="217" t="s">
        <v>10</v>
      </c>
      <c r="B55" s="218"/>
      <c r="C55" s="218"/>
      <c r="D55" s="218"/>
      <c r="E55" s="218"/>
      <c r="F55" s="218"/>
      <c r="G55" s="218"/>
      <c r="H55" s="2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5">
      <c r="A56" s="66"/>
      <c r="B56" s="19"/>
      <c r="C56" s="19"/>
      <c r="D56" s="19"/>
      <c r="E56" s="19"/>
      <c r="F56" s="20">
        <f>SUM(D56*E56)</f>
        <v>0</v>
      </c>
      <c r="G56" s="20">
        <f>SUM(F56*1.2)</f>
        <v>0</v>
      </c>
      <c r="H56" s="3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5">
      <c r="A57" s="66"/>
      <c r="B57" s="19"/>
      <c r="C57" s="19"/>
      <c r="D57" s="19"/>
      <c r="E57" s="19"/>
      <c r="F57" s="20">
        <f>SUM(D57*E57)</f>
        <v>0</v>
      </c>
      <c r="G57" s="20">
        <f>SUM(F57*1.2)</f>
        <v>0</v>
      </c>
      <c r="H57" s="34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5">
      <c r="A58" s="66"/>
      <c r="B58" s="19"/>
      <c r="C58" s="19"/>
      <c r="D58" s="19"/>
      <c r="E58" s="19"/>
      <c r="F58" s="20">
        <f>SUM(D58*E58)</f>
        <v>0</v>
      </c>
      <c r="G58" s="20">
        <f>SUM(F58*1.2)</f>
        <v>0</v>
      </c>
      <c r="H58" s="34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">
      <c r="A59" s="66"/>
      <c r="B59" s="19"/>
      <c r="C59" s="19"/>
      <c r="D59" s="19"/>
      <c r="E59" s="19"/>
      <c r="F59" s="20">
        <f>SUM(D59*E59)</f>
        <v>0</v>
      </c>
      <c r="G59" s="20">
        <f>SUM(F59*1.2)</f>
        <v>0</v>
      </c>
      <c r="H59" s="34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5.75" thickBot="1">
      <c r="A60" s="70"/>
      <c r="B60" s="22"/>
      <c r="C60" s="22"/>
      <c r="D60" s="22"/>
      <c r="E60" s="22"/>
      <c r="F60" s="20">
        <f>SUM(D60*E60)</f>
        <v>0</v>
      </c>
      <c r="G60" s="23">
        <f>SUM(F60*1.2)</f>
        <v>0</v>
      </c>
      <c r="H60" s="3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5.75" thickBot="1">
      <c r="A61" s="71"/>
      <c r="B61" s="230" t="s">
        <v>11</v>
      </c>
      <c r="C61" s="231"/>
      <c r="D61" s="64"/>
      <c r="E61" s="64"/>
      <c r="F61" s="25">
        <f>SUM(F56:F60)</f>
        <v>0</v>
      </c>
      <c r="G61" s="25">
        <f>SUM(G56:G60)</f>
        <v>0</v>
      </c>
      <c r="H61" s="3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15.75" thickBot="1">
      <c r="A62" s="232" t="s">
        <v>12</v>
      </c>
      <c r="B62" s="233"/>
      <c r="C62" s="233"/>
      <c r="D62" s="62"/>
      <c r="E62" s="62"/>
      <c r="F62" s="39">
        <f>SUM(F34+F45+F53+F61)</f>
        <v>41700</v>
      </c>
      <c r="G62" s="39">
        <f>SUM(G34+G45+G53+G61)</f>
        <v>50040</v>
      </c>
      <c r="H62" s="40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5.75" thickBot="1">
      <c r="A63" s="72"/>
      <c r="B63" s="42"/>
      <c r="C63" s="42"/>
      <c r="D63" s="42"/>
      <c r="E63" s="42"/>
      <c r="F63" s="42"/>
      <c r="G63" s="42"/>
      <c r="H63" s="4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ht="15">
      <c r="A64" s="73"/>
      <c r="B64" s="45"/>
      <c r="C64" s="45"/>
      <c r="D64" s="45"/>
      <c r="E64" s="45"/>
      <c r="F64" s="46" t="s">
        <v>13</v>
      </c>
      <c r="G64" s="47" t="s">
        <v>14</v>
      </c>
      <c r="H64" s="4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5">
      <c r="A65" s="234" t="s">
        <v>15</v>
      </c>
      <c r="B65" s="235"/>
      <c r="C65" s="235"/>
      <c r="D65" s="111"/>
      <c r="E65" s="111"/>
      <c r="F65" s="54">
        <v>120400</v>
      </c>
      <c r="G65" s="53">
        <f>SUM(F65*1.2)</f>
        <v>144480</v>
      </c>
      <c r="H65" s="4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ht="15">
      <c r="A66" s="236" t="s">
        <v>16</v>
      </c>
      <c r="B66" s="237"/>
      <c r="C66" s="237"/>
      <c r="D66" s="112"/>
      <c r="E66" s="112"/>
      <c r="F66" s="49">
        <f>F62</f>
        <v>41700</v>
      </c>
      <c r="G66" s="49">
        <f>G62</f>
        <v>50040</v>
      </c>
      <c r="H66" s="4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ht="15.75" thickBot="1">
      <c r="A67" s="74"/>
      <c r="B67" s="229" t="s">
        <v>17</v>
      </c>
      <c r="C67" s="229"/>
      <c r="D67" s="63"/>
      <c r="E67" s="63"/>
      <c r="F67" s="51">
        <f>F65-F66</f>
        <v>78700</v>
      </c>
      <c r="G67" s="52">
        <f>SUM(G65-G66)</f>
        <v>94440</v>
      </c>
      <c r="H67" s="5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ht="15">
      <c r="A68" s="2"/>
    </row>
    <row r="69" spans="1:2" ht="15">
      <c r="A69" s="3"/>
      <c r="B69" s="5"/>
    </row>
  </sheetData>
  <sheetProtection/>
  <mergeCells count="16">
    <mergeCell ref="A65:C65"/>
    <mergeCell ref="A66:C66"/>
    <mergeCell ref="B67:C67"/>
    <mergeCell ref="A4:H4"/>
    <mergeCell ref="B61:C61"/>
    <mergeCell ref="B53:C53"/>
    <mergeCell ref="B34:C34"/>
    <mergeCell ref="A47:H47"/>
    <mergeCell ref="A36:H36"/>
    <mergeCell ref="B45:C45"/>
    <mergeCell ref="A55:H55"/>
    <mergeCell ref="A62:C62"/>
    <mergeCell ref="A1:H1"/>
    <mergeCell ref="A2:H2"/>
    <mergeCell ref="A3:H3"/>
    <mergeCell ref="A6:H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>
    <oddFooter>&amp;CPage &amp;P of &amp;N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37">
      <selection activeCell="J13" sqref="J13"/>
    </sheetView>
  </sheetViews>
  <sheetFormatPr defaultColWidth="9.140625" defaultRowHeight="15"/>
  <cols>
    <col min="1" max="1" width="6.8515625" style="9" customWidth="1"/>
    <col min="2" max="2" width="35.7109375" style="8" customWidth="1"/>
    <col min="3" max="3" width="31.57421875" style="8" customWidth="1"/>
    <col min="4" max="5" width="10.28125" style="8" customWidth="1"/>
    <col min="6" max="6" width="17.28125" style="8" customWidth="1"/>
    <col min="7" max="7" width="15.140625" style="8" bestFit="1" customWidth="1"/>
    <col min="8" max="9" width="28.421875" style="8" customWidth="1"/>
    <col min="10" max="16384" width="9.140625" style="8" customWidth="1"/>
  </cols>
  <sheetData>
    <row r="1" spans="1:8" ht="15">
      <c r="A1" s="226" t="s">
        <v>19</v>
      </c>
      <c r="B1" s="226"/>
      <c r="C1" s="226"/>
      <c r="D1" s="226"/>
      <c r="E1" s="226"/>
      <c r="F1" s="226"/>
      <c r="G1" s="226"/>
      <c r="H1" s="226"/>
    </row>
    <row r="2" spans="1:9" ht="15">
      <c r="A2" s="227" t="s">
        <v>27</v>
      </c>
      <c r="B2" s="227"/>
      <c r="C2" s="227"/>
      <c r="D2" s="227"/>
      <c r="E2" s="227"/>
      <c r="F2" s="227"/>
      <c r="G2" s="227"/>
      <c r="H2" s="227"/>
      <c r="I2" s="7"/>
    </row>
    <row r="3" spans="1:9" ht="139.5" customHeight="1">
      <c r="A3" s="228" t="s">
        <v>26</v>
      </c>
      <c r="B3" s="228"/>
      <c r="C3" s="228"/>
      <c r="D3" s="228"/>
      <c r="E3" s="228"/>
      <c r="F3" s="228"/>
      <c r="G3" s="228"/>
      <c r="H3" s="228"/>
      <c r="I3" s="6"/>
    </row>
    <row r="4" spans="1:9" ht="46.5" customHeight="1" thickBot="1">
      <c r="A4" s="228" t="s">
        <v>18</v>
      </c>
      <c r="B4" s="228"/>
      <c r="C4" s="228"/>
      <c r="D4" s="228"/>
      <c r="E4" s="228"/>
      <c r="F4" s="228"/>
      <c r="G4" s="228"/>
      <c r="H4" s="228"/>
      <c r="I4" s="6"/>
    </row>
    <row r="5" spans="1:256" ht="38.25" customHeight="1" thickBot="1">
      <c r="A5" s="108" t="s">
        <v>0</v>
      </c>
      <c r="B5" s="59" t="s">
        <v>30</v>
      </c>
      <c r="C5" s="17" t="s">
        <v>2</v>
      </c>
      <c r="D5" s="109" t="s">
        <v>38</v>
      </c>
      <c r="E5" s="109" t="s">
        <v>39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217" t="s">
        <v>6</v>
      </c>
      <c r="B6" s="218"/>
      <c r="C6" s="218"/>
      <c r="D6" s="218"/>
      <c r="E6" s="218"/>
      <c r="F6" s="218"/>
      <c r="G6" s="218"/>
      <c r="H6" s="219"/>
    </row>
    <row r="7" spans="1:8" s="10" customFormat="1" ht="15">
      <c r="A7" s="33">
        <v>1</v>
      </c>
      <c r="B7" s="19" t="s">
        <v>50</v>
      </c>
      <c r="C7" s="19" t="s">
        <v>51</v>
      </c>
      <c r="D7" s="19">
        <v>4</v>
      </c>
      <c r="E7" s="19">
        <v>2890</v>
      </c>
      <c r="F7" s="20">
        <f aca="true" t="shared" si="0" ref="F7:F18">SUM(D7*E7)</f>
        <v>11560</v>
      </c>
      <c r="G7" s="20">
        <f aca="true" t="shared" si="1" ref="G7:G18">SUM(F7*1.2)</f>
        <v>13872</v>
      </c>
      <c r="H7" s="34" t="s">
        <v>52</v>
      </c>
    </row>
    <row r="8" spans="1:8" s="10" customFormat="1" ht="15">
      <c r="A8" s="33"/>
      <c r="B8" s="19"/>
      <c r="C8" s="19"/>
      <c r="D8" s="19"/>
      <c r="E8" s="19"/>
      <c r="F8" s="20">
        <f t="shared" si="0"/>
        <v>0</v>
      </c>
      <c r="G8" s="20">
        <f t="shared" si="1"/>
        <v>0</v>
      </c>
      <c r="H8" s="34"/>
    </row>
    <row r="9" spans="1:8" s="10" customFormat="1" ht="15">
      <c r="A9" s="33"/>
      <c r="B9" s="19"/>
      <c r="C9" s="19"/>
      <c r="D9" s="19"/>
      <c r="E9" s="19"/>
      <c r="F9" s="20">
        <f t="shared" si="0"/>
        <v>0</v>
      </c>
      <c r="G9" s="20">
        <f t="shared" si="1"/>
        <v>0</v>
      </c>
      <c r="H9" s="34"/>
    </row>
    <row r="10" spans="1:8" s="10" customFormat="1" ht="15">
      <c r="A10" s="33"/>
      <c r="B10" s="19"/>
      <c r="C10" s="19"/>
      <c r="D10" s="19"/>
      <c r="E10" s="19"/>
      <c r="F10" s="20">
        <f t="shared" si="0"/>
        <v>0</v>
      </c>
      <c r="G10" s="20">
        <f t="shared" si="1"/>
        <v>0</v>
      </c>
      <c r="H10" s="34"/>
    </row>
    <row r="11" spans="1:8" s="10" customFormat="1" ht="15">
      <c r="A11" s="33"/>
      <c r="B11" s="19"/>
      <c r="C11" s="19"/>
      <c r="D11" s="19"/>
      <c r="E11" s="19"/>
      <c r="F11" s="20">
        <f t="shared" si="0"/>
        <v>0</v>
      </c>
      <c r="G11" s="20">
        <f t="shared" si="1"/>
        <v>0</v>
      </c>
      <c r="H11" s="34"/>
    </row>
    <row r="12" spans="1:8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.75" thickBot="1">
      <c r="A19" s="83"/>
      <c r="B19" s="238" t="s">
        <v>7</v>
      </c>
      <c r="C19" s="239"/>
      <c r="D19" s="65"/>
      <c r="E19" s="65"/>
      <c r="F19" s="84">
        <f>SUM(F7:F18)</f>
        <v>11560</v>
      </c>
      <c r="G19" s="84">
        <f>SUM(G7:G18)</f>
        <v>13872</v>
      </c>
      <c r="H19" s="85"/>
    </row>
    <row r="20" spans="1:8" ht="30" customHeight="1" thickBot="1">
      <c r="A20" s="108" t="s">
        <v>0</v>
      </c>
      <c r="B20" s="59" t="s">
        <v>30</v>
      </c>
      <c r="C20" s="17" t="s">
        <v>2</v>
      </c>
      <c r="D20" s="109" t="s">
        <v>38</v>
      </c>
      <c r="E20" s="109" t="s">
        <v>39</v>
      </c>
      <c r="F20" s="16" t="s">
        <v>3</v>
      </c>
      <c r="G20" s="16" t="s">
        <v>4</v>
      </c>
      <c r="H20" s="17" t="s">
        <v>5</v>
      </c>
    </row>
    <row r="21" spans="1:8" ht="15.75" thickBot="1">
      <c r="A21" s="217" t="s">
        <v>8</v>
      </c>
      <c r="B21" s="218"/>
      <c r="C21" s="218"/>
      <c r="D21" s="218"/>
      <c r="E21" s="218"/>
      <c r="F21" s="218"/>
      <c r="G21" s="218"/>
      <c r="H21" s="219"/>
    </row>
    <row r="22" spans="1:8" ht="15">
      <c r="A22" s="33"/>
      <c r="B22" s="19"/>
      <c r="C22" s="19"/>
      <c r="D22" s="19"/>
      <c r="E22" s="19"/>
      <c r="F22" s="20">
        <f aca="true" t="shared" si="2" ref="F22:F30">SUM(D22*E22)</f>
        <v>0</v>
      </c>
      <c r="G22" s="20">
        <f aca="true" t="shared" si="3" ref="G22:G30">SUM(F22*1.2)</f>
        <v>0</v>
      </c>
      <c r="H22" s="34"/>
    </row>
    <row r="23" spans="1:8" ht="15">
      <c r="A23" s="33"/>
      <c r="B23" s="19"/>
      <c r="C23" s="19"/>
      <c r="D23" s="19"/>
      <c r="E23" s="19"/>
      <c r="F23" s="20">
        <f t="shared" si="2"/>
        <v>0</v>
      </c>
      <c r="G23" s="20">
        <f t="shared" si="3"/>
        <v>0</v>
      </c>
      <c r="H23" s="34"/>
    </row>
    <row r="24" spans="1:8" ht="1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.75" thickBot="1">
      <c r="A30" s="29"/>
      <c r="B30" s="30"/>
      <c r="C30" s="30"/>
      <c r="D30" s="30"/>
      <c r="E30" s="30"/>
      <c r="F30" s="20">
        <f t="shared" si="2"/>
        <v>0</v>
      </c>
      <c r="G30" s="20">
        <f t="shared" si="3"/>
        <v>0</v>
      </c>
      <c r="H30" s="32"/>
    </row>
    <row r="31" spans="1:8" ht="15.75" thickBot="1">
      <c r="A31" s="96"/>
      <c r="B31" s="244" t="s">
        <v>34</v>
      </c>
      <c r="C31" s="245"/>
      <c r="D31" s="97"/>
      <c r="E31" s="97"/>
      <c r="F31" s="98">
        <f>SUM(F22:F30)</f>
        <v>0</v>
      </c>
      <c r="G31" s="98">
        <f>SUM(G22:G30)</f>
        <v>0</v>
      </c>
      <c r="H31" s="99"/>
    </row>
    <row r="32" spans="1:8" ht="31.5" thickBot="1">
      <c r="A32" s="108" t="s">
        <v>0</v>
      </c>
      <c r="B32" s="93" t="s">
        <v>30</v>
      </c>
      <c r="C32" s="100" t="s">
        <v>2</v>
      </c>
      <c r="D32" s="109" t="s">
        <v>38</v>
      </c>
      <c r="E32" s="109" t="s">
        <v>39</v>
      </c>
      <c r="F32" s="94" t="s">
        <v>3</v>
      </c>
      <c r="G32" s="94" t="s">
        <v>4</v>
      </c>
      <c r="H32" s="95" t="s">
        <v>5</v>
      </c>
    </row>
    <row r="33" spans="1:8" ht="15">
      <c r="A33" s="223" t="s">
        <v>32</v>
      </c>
      <c r="B33" s="224"/>
      <c r="C33" s="224"/>
      <c r="D33" s="224"/>
      <c r="E33" s="224"/>
      <c r="F33" s="224"/>
      <c r="G33" s="224"/>
      <c r="H33" s="225"/>
    </row>
    <row r="34" spans="1:8" ht="1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5.75" thickBot="1">
      <c r="A39" s="101"/>
      <c r="B39" s="243" t="s">
        <v>9</v>
      </c>
      <c r="C39" s="243"/>
      <c r="D39" s="87"/>
      <c r="E39" s="87"/>
      <c r="F39" s="21">
        <f>SUM(F34:F38)</f>
        <v>0</v>
      </c>
      <c r="G39" s="21">
        <f>SUM(G34:G38)</f>
        <v>0</v>
      </c>
      <c r="H39" s="102"/>
    </row>
    <row r="40" spans="1:8" ht="32.25" customHeight="1" thickBot="1">
      <c r="A40" s="108" t="s">
        <v>0</v>
      </c>
      <c r="B40" s="93" t="s">
        <v>30</v>
      </c>
      <c r="C40" s="100" t="s">
        <v>2</v>
      </c>
      <c r="D40" s="109" t="s">
        <v>38</v>
      </c>
      <c r="E40" s="109" t="s">
        <v>39</v>
      </c>
      <c r="F40" s="94" t="s">
        <v>3</v>
      </c>
      <c r="G40" s="94" t="s">
        <v>4</v>
      </c>
      <c r="H40" s="95" t="s">
        <v>5</v>
      </c>
    </row>
    <row r="41" spans="1:8" ht="15">
      <c r="A41" s="223" t="s">
        <v>10</v>
      </c>
      <c r="B41" s="224"/>
      <c r="C41" s="224"/>
      <c r="D41" s="224"/>
      <c r="E41" s="224"/>
      <c r="F41" s="224"/>
      <c r="G41" s="224"/>
      <c r="H41" s="225"/>
    </row>
    <row r="42" spans="1:8" ht="15">
      <c r="A42" s="33"/>
      <c r="B42" s="19"/>
      <c r="C42" s="19"/>
      <c r="D42" s="19"/>
      <c r="E42" s="19"/>
      <c r="F42" s="20">
        <v>0</v>
      </c>
      <c r="G42" s="20">
        <f>SUM(F42*1.2)</f>
        <v>0</v>
      </c>
      <c r="H42" s="34"/>
    </row>
    <row r="43" spans="1:8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5.75" thickBot="1">
      <c r="A47" s="83"/>
      <c r="B47" s="220" t="s">
        <v>11</v>
      </c>
      <c r="C47" s="220"/>
      <c r="D47" s="86"/>
      <c r="E47" s="86"/>
      <c r="F47" s="84">
        <f>SUM(F42:F46)</f>
        <v>0</v>
      </c>
      <c r="G47" s="84">
        <f>SUM(G42:G46)</f>
        <v>0</v>
      </c>
      <c r="H47" s="85"/>
    </row>
    <row r="48" spans="1:8" ht="15.75" thickBot="1">
      <c r="A48" s="241" t="s">
        <v>12</v>
      </c>
      <c r="B48" s="242"/>
      <c r="C48" s="242"/>
      <c r="D48" s="103"/>
      <c r="E48" s="103"/>
      <c r="F48" s="104">
        <f>SUM(F19+F31+F39+F47)</f>
        <v>11560</v>
      </c>
      <c r="G48" s="104">
        <f>SUM(G19+G31+G39+G47)</f>
        <v>13872</v>
      </c>
      <c r="H48" s="105"/>
    </row>
    <row r="49" spans="1:8" ht="15.75" thickBot="1">
      <c r="A49" s="41"/>
      <c r="B49" s="42"/>
      <c r="C49" s="42"/>
      <c r="D49" s="42"/>
      <c r="E49" s="42"/>
      <c r="F49" s="42"/>
      <c r="G49" s="42"/>
      <c r="H49" s="43"/>
    </row>
    <row r="50" spans="1:8" ht="15">
      <c r="A50" s="44"/>
      <c r="B50" s="45"/>
      <c r="C50" s="45"/>
      <c r="D50" s="45"/>
      <c r="E50" s="45"/>
      <c r="F50" s="46" t="s">
        <v>13</v>
      </c>
      <c r="G50" s="47" t="s">
        <v>14</v>
      </c>
      <c r="H50" s="48"/>
    </row>
    <row r="51" spans="1:8" ht="15">
      <c r="A51" s="234" t="s">
        <v>15</v>
      </c>
      <c r="B51" s="235"/>
      <c r="C51" s="235"/>
      <c r="D51" s="111"/>
      <c r="E51" s="111"/>
      <c r="F51" s="54">
        <v>11700</v>
      </c>
      <c r="G51" s="53">
        <f>SUM(F51*1.2)</f>
        <v>14040</v>
      </c>
      <c r="H51" s="48"/>
    </row>
    <row r="52" spans="1:8" ht="15">
      <c r="A52" s="236" t="s">
        <v>16</v>
      </c>
      <c r="B52" s="237"/>
      <c r="C52" s="237"/>
      <c r="D52" s="112"/>
      <c r="E52" s="112"/>
      <c r="F52" s="49">
        <f>F48</f>
        <v>11560</v>
      </c>
      <c r="G52" s="49">
        <f>G48</f>
        <v>13872</v>
      </c>
      <c r="H52" s="48"/>
    </row>
    <row r="53" spans="1:8" ht="15.75" thickBot="1">
      <c r="A53" s="50"/>
      <c r="B53" s="229" t="s">
        <v>17</v>
      </c>
      <c r="C53" s="229"/>
      <c r="D53" s="63"/>
      <c r="E53" s="63"/>
      <c r="F53" s="51">
        <f>SUM(F51-F52)</f>
        <v>140</v>
      </c>
      <c r="G53" s="52">
        <f>SUM(G51-G52)</f>
        <v>168</v>
      </c>
      <c r="H53" s="57"/>
    </row>
  </sheetData>
  <sheetProtection/>
  <mergeCells count="16">
    <mergeCell ref="A51:C51"/>
    <mergeCell ref="A52:C52"/>
    <mergeCell ref="B53:C53"/>
    <mergeCell ref="A4:H4"/>
    <mergeCell ref="B19:C19"/>
    <mergeCell ref="B39:C39"/>
    <mergeCell ref="B47:C47"/>
    <mergeCell ref="A33:H33"/>
    <mergeCell ref="A21:H21"/>
    <mergeCell ref="B31:C31"/>
    <mergeCell ref="A41:H41"/>
    <mergeCell ref="A48:C48"/>
    <mergeCell ref="A1:H1"/>
    <mergeCell ref="A2:H2"/>
    <mergeCell ref="A3:H3"/>
    <mergeCell ref="A6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  <rowBreaks count="3" manualBreakCount="3">
    <brk id="19" max="255" man="1"/>
    <brk id="31" max="255" man="1"/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37">
      <selection activeCell="T8" sqref="S8:T9"/>
    </sheetView>
  </sheetViews>
  <sheetFormatPr defaultColWidth="9.140625" defaultRowHeight="15"/>
  <cols>
    <col min="1" max="1" width="7.00390625" style="9" customWidth="1"/>
    <col min="2" max="2" width="37.28125" style="8" customWidth="1"/>
    <col min="3" max="3" width="31.8515625" style="8" customWidth="1"/>
    <col min="4" max="5" width="10.28125" style="8" customWidth="1"/>
    <col min="6" max="6" width="19.28125" style="8" customWidth="1"/>
    <col min="7" max="7" width="15.140625" style="8" bestFit="1" customWidth="1"/>
    <col min="8" max="8" width="29.57421875" style="8" customWidth="1"/>
    <col min="9" max="16384" width="9.140625" style="8" customWidth="1"/>
  </cols>
  <sheetData>
    <row r="1" spans="1:8" ht="15">
      <c r="A1" s="226" t="s">
        <v>19</v>
      </c>
      <c r="B1" s="226"/>
      <c r="C1" s="226"/>
      <c r="D1" s="226"/>
      <c r="E1" s="226"/>
      <c r="F1" s="226"/>
      <c r="G1" s="226"/>
      <c r="H1" s="226"/>
    </row>
    <row r="2" spans="1:8" ht="15">
      <c r="A2" s="227" t="s">
        <v>36</v>
      </c>
      <c r="B2" s="227"/>
      <c r="C2" s="227"/>
      <c r="D2" s="227"/>
      <c r="E2" s="227"/>
      <c r="F2" s="227"/>
      <c r="G2" s="227"/>
      <c r="H2" s="227"/>
    </row>
    <row r="3" spans="1:8" ht="142.5" customHeight="1" thickBot="1">
      <c r="A3" s="246" t="s">
        <v>28</v>
      </c>
      <c r="B3" s="246"/>
      <c r="C3" s="246"/>
      <c r="D3" s="246"/>
      <c r="E3" s="246"/>
      <c r="F3" s="246"/>
      <c r="G3" s="246"/>
      <c r="H3" s="246"/>
    </row>
    <row r="4" spans="1:8" ht="45.75" customHeight="1" thickBot="1">
      <c r="A4" s="228" t="s">
        <v>18</v>
      </c>
      <c r="B4" s="228"/>
      <c r="C4" s="228"/>
      <c r="D4" s="228"/>
      <c r="E4" s="228"/>
      <c r="F4" s="228"/>
      <c r="G4" s="228"/>
      <c r="H4" s="228"/>
    </row>
    <row r="5" spans="1:256" ht="31.5" thickBot="1">
      <c r="A5" s="108" t="s">
        <v>0</v>
      </c>
      <c r="B5" s="59" t="s">
        <v>30</v>
      </c>
      <c r="C5" s="17" t="s">
        <v>2</v>
      </c>
      <c r="D5" s="109" t="s">
        <v>38</v>
      </c>
      <c r="E5" s="109" t="s">
        <v>39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217" t="s">
        <v>6</v>
      </c>
      <c r="B6" s="218"/>
      <c r="C6" s="218"/>
      <c r="D6" s="218"/>
      <c r="E6" s="218"/>
      <c r="F6" s="218"/>
      <c r="G6" s="218"/>
      <c r="H6" s="219"/>
    </row>
    <row r="7" spans="1:8" s="10" customFormat="1" ht="15">
      <c r="A7" s="33">
        <v>1</v>
      </c>
      <c r="B7" s="19" t="s">
        <v>48</v>
      </c>
      <c r="C7" s="19" t="s">
        <v>49</v>
      </c>
      <c r="D7" s="19">
        <v>1</v>
      </c>
      <c r="E7" s="19">
        <v>917</v>
      </c>
      <c r="F7" s="20">
        <f aca="true" t="shared" si="0" ref="F7:F19">SUM(D7*E7)</f>
        <v>917</v>
      </c>
      <c r="G7" s="20">
        <f>SUM(F7*1.2)</f>
        <v>1100.3999999999999</v>
      </c>
      <c r="H7" s="34" t="s">
        <v>40</v>
      </c>
    </row>
    <row r="8" spans="1:8" s="10" customFormat="1" ht="15">
      <c r="A8" s="33">
        <v>2</v>
      </c>
      <c r="B8" s="19" t="s">
        <v>74</v>
      </c>
      <c r="C8" s="19" t="s">
        <v>75</v>
      </c>
      <c r="D8" s="19">
        <v>1</v>
      </c>
      <c r="E8" s="19">
        <v>917</v>
      </c>
      <c r="F8" s="20">
        <f t="shared" si="0"/>
        <v>917</v>
      </c>
      <c r="G8" s="20">
        <f aca="true" t="shared" si="1" ref="G8:G16">SUM(F8*1.2)</f>
        <v>1100.3999999999999</v>
      </c>
      <c r="H8" s="34" t="s">
        <v>76</v>
      </c>
    </row>
    <row r="9" spans="1:8" s="10" customFormat="1" ht="15">
      <c r="A9" s="33">
        <v>3</v>
      </c>
      <c r="B9" s="19" t="s">
        <v>143</v>
      </c>
      <c r="C9" s="19" t="s">
        <v>75</v>
      </c>
      <c r="D9" s="19">
        <v>1</v>
      </c>
      <c r="E9" s="19">
        <v>917</v>
      </c>
      <c r="F9" s="20">
        <f t="shared" si="0"/>
        <v>917</v>
      </c>
      <c r="G9" s="20">
        <f t="shared" si="1"/>
        <v>1100.3999999999999</v>
      </c>
      <c r="H9" s="34" t="s">
        <v>76</v>
      </c>
    </row>
    <row r="10" spans="1:8" s="10" customFormat="1" ht="15">
      <c r="A10" s="33">
        <v>4</v>
      </c>
      <c r="B10" s="19" t="s">
        <v>148</v>
      </c>
      <c r="C10" s="19" t="s">
        <v>51</v>
      </c>
      <c r="D10" s="19">
        <v>1</v>
      </c>
      <c r="E10" s="19">
        <v>250</v>
      </c>
      <c r="F10" s="20">
        <f t="shared" si="0"/>
        <v>250</v>
      </c>
      <c r="G10" s="20">
        <f t="shared" si="1"/>
        <v>300</v>
      </c>
      <c r="H10" s="34" t="s">
        <v>149</v>
      </c>
    </row>
    <row r="11" spans="1:8" s="10" customFormat="1" ht="15">
      <c r="A11" s="33">
        <v>5</v>
      </c>
      <c r="B11" s="19" t="s">
        <v>150</v>
      </c>
      <c r="C11" s="19" t="s">
        <v>51</v>
      </c>
      <c r="D11" s="19">
        <v>2</v>
      </c>
      <c r="E11" s="19">
        <v>2769</v>
      </c>
      <c r="F11" s="20">
        <f t="shared" si="0"/>
        <v>5538</v>
      </c>
      <c r="G11" s="20">
        <f t="shared" si="1"/>
        <v>6645.599999999999</v>
      </c>
      <c r="H11" s="34" t="s">
        <v>151</v>
      </c>
    </row>
    <row r="12" spans="1:8" s="10" customFormat="1" ht="15">
      <c r="A12" s="33"/>
      <c r="B12" s="19"/>
      <c r="C12" s="19"/>
      <c r="D12" s="19"/>
      <c r="E12" s="19"/>
      <c r="F12" s="20">
        <f t="shared" si="0"/>
        <v>0</v>
      </c>
      <c r="G12" s="20">
        <f t="shared" si="1"/>
        <v>0</v>
      </c>
      <c r="H12" s="34"/>
    </row>
    <row r="13" spans="1:8" s="10" customFormat="1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s="10" customFormat="1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s="10" customFormat="1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s="10" customFormat="1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s="10" customFormat="1" ht="15">
      <c r="A17" s="33"/>
      <c r="B17" s="19"/>
      <c r="C17" s="19"/>
      <c r="D17" s="19"/>
      <c r="E17" s="19"/>
      <c r="F17" s="20">
        <f t="shared" si="0"/>
        <v>0</v>
      </c>
      <c r="G17" s="20">
        <f>SUM(F17*1.2)</f>
        <v>0</v>
      </c>
      <c r="H17" s="34"/>
    </row>
    <row r="18" spans="1:8" s="10" customFormat="1" ht="15">
      <c r="A18" s="33"/>
      <c r="B18" s="19"/>
      <c r="C18" s="19"/>
      <c r="D18" s="19"/>
      <c r="E18" s="19"/>
      <c r="F18" s="20">
        <f t="shared" si="0"/>
        <v>0</v>
      </c>
      <c r="G18" s="20">
        <f>SUM(F18*1.2)</f>
        <v>0</v>
      </c>
      <c r="H18" s="34"/>
    </row>
    <row r="19" spans="1:8" ht="15">
      <c r="A19" s="33"/>
      <c r="B19" s="19"/>
      <c r="C19" s="19"/>
      <c r="D19" s="19"/>
      <c r="E19" s="19"/>
      <c r="F19" s="20">
        <f t="shared" si="0"/>
        <v>0</v>
      </c>
      <c r="G19" s="20">
        <f>SUM(F19*1.2)</f>
        <v>0</v>
      </c>
      <c r="H19" s="34"/>
    </row>
    <row r="20" spans="1:8" ht="15.75" thickBot="1">
      <c r="A20" s="55"/>
      <c r="B20" s="238" t="s">
        <v>7</v>
      </c>
      <c r="C20" s="239"/>
      <c r="D20" s="92"/>
      <c r="E20" s="92"/>
      <c r="F20" s="21">
        <f>SUM(F7:F19)</f>
        <v>8539</v>
      </c>
      <c r="G20" s="21">
        <f>SUM(G7:G19)</f>
        <v>10246.8</v>
      </c>
      <c r="H20" s="56"/>
    </row>
    <row r="21" spans="1:8" ht="31.5" thickBot="1">
      <c r="A21" s="108" t="s">
        <v>0</v>
      </c>
      <c r="B21" s="59" t="s">
        <v>30</v>
      </c>
      <c r="C21" s="17" t="s">
        <v>2</v>
      </c>
      <c r="D21" s="109" t="s">
        <v>38</v>
      </c>
      <c r="E21" s="109" t="s">
        <v>39</v>
      </c>
      <c r="F21" s="16" t="s">
        <v>3</v>
      </c>
      <c r="G21" s="16" t="s">
        <v>4</v>
      </c>
      <c r="H21" s="17" t="s">
        <v>5</v>
      </c>
    </row>
    <row r="22" spans="1:8" ht="15.75" thickBot="1">
      <c r="A22" s="217" t="s">
        <v>8</v>
      </c>
      <c r="B22" s="218"/>
      <c r="C22" s="218"/>
      <c r="D22" s="218"/>
      <c r="E22" s="218"/>
      <c r="F22" s="218"/>
      <c r="G22" s="218"/>
      <c r="H22" s="219"/>
    </row>
    <row r="23" spans="1:8" ht="15">
      <c r="A23" s="33"/>
      <c r="B23" s="19"/>
      <c r="C23" s="19"/>
      <c r="D23" s="19"/>
      <c r="E23" s="19"/>
      <c r="F23" s="20">
        <f aca="true" t="shared" si="2" ref="F23:F31">SUM(D23*E23)</f>
        <v>0</v>
      </c>
      <c r="G23" s="20">
        <f aca="true" t="shared" si="3" ref="G23:G31">SUM(F23*1.2)</f>
        <v>0</v>
      </c>
      <c r="H23" s="34"/>
    </row>
    <row r="24" spans="1:8" ht="15">
      <c r="A24" s="33"/>
      <c r="B24" s="19"/>
      <c r="C24" s="19"/>
      <c r="D24" s="19"/>
      <c r="E24" s="19"/>
      <c r="F24" s="20">
        <f t="shared" si="2"/>
        <v>0</v>
      </c>
      <c r="G24" s="20">
        <f t="shared" si="3"/>
        <v>0</v>
      </c>
      <c r="H24" s="34"/>
    </row>
    <row r="25" spans="1:8" ht="15">
      <c r="A25" s="33"/>
      <c r="B25" s="19"/>
      <c r="C25" s="19"/>
      <c r="D25" s="19"/>
      <c r="E25" s="19"/>
      <c r="F25" s="20">
        <f t="shared" si="2"/>
        <v>0</v>
      </c>
      <c r="G25" s="20">
        <f t="shared" si="3"/>
        <v>0</v>
      </c>
      <c r="H25" s="34"/>
    </row>
    <row r="26" spans="1:8" ht="15">
      <c r="A26" s="33"/>
      <c r="B26" s="19"/>
      <c r="C26" s="19"/>
      <c r="D26" s="19"/>
      <c r="E26" s="19"/>
      <c r="F26" s="20">
        <f t="shared" si="2"/>
        <v>0</v>
      </c>
      <c r="G26" s="20">
        <f t="shared" si="3"/>
        <v>0</v>
      </c>
      <c r="H26" s="34"/>
    </row>
    <row r="27" spans="1:8" ht="15">
      <c r="A27" s="33"/>
      <c r="B27" s="19"/>
      <c r="C27" s="19"/>
      <c r="D27" s="19"/>
      <c r="E27" s="19"/>
      <c r="F27" s="20">
        <f t="shared" si="2"/>
        <v>0</v>
      </c>
      <c r="G27" s="20">
        <f t="shared" si="3"/>
        <v>0</v>
      </c>
      <c r="H27" s="34"/>
    </row>
    <row r="28" spans="1:8" ht="15">
      <c r="A28" s="33"/>
      <c r="B28" s="19"/>
      <c r="C28" s="19"/>
      <c r="D28" s="19"/>
      <c r="E28" s="19"/>
      <c r="F28" s="20">
        <f t="shared" si="2"/>
        <v>0</v>
      </c>
      <c r="G28" s="20">
        <f t="shared" si="3"/>
        <v>0</v>
      </c>
      <c r="H28" s="34"/>
    </row>
    <row r="29" spans="1:8" ht="15">
      <c r="A29" s="33"/>
      <c r="B29" s="19"/>
      <c r="C29" s="19"/>
      <c r="D29" s="19"/>
      <c r="E29" s="19"/>
      <c r="F29" s="20">
        <f t="shared" si="2"/>
        <v>0</v>
      </c>
      <c r="G29" s="20">
        <f t="shared" si="3"/>
        <v>0</v>
      </c>
      <c r="H29" s="34"/>
    </row>
    <row r="30" spans="1:8" ht="15">
      <c r="A30" s="33"/>
      <c r="B30" s="19"/>
      <c r="C30" s="19"/>
      <c r="D30" s="19"/>
      <c r="E30" s="19"/>
      <c r="F30" s="20">
        <f t="shared" si="2"/>
        <v>0</v>
      </c>
      <c r="G30" s="20">
        <f t="shared" si="3"/>
        <v>0</v>
      </c>
      <c r="H30" s="34"/>
    </row>
    <row r="31" spans="1:8" ht="15.75" thickBot="1">
      <c r="A31" s="29"/>
      <c r="B31" s="30"/>
      <c r="C31" s="30"/>
      <c r="D31" s="30"/>
      <c r="E31" s="30"/>
      <c r="F31" s="20">
        <f t="shared" si="2"/>
        <v>0</v>
      </c>
      <c r="G31" s="31">
        <f t="shared" si="3"/>
        <v>0</v>
      </c>
      <c r="H31" s="32"/>
    </row>
    <row r="32" spans="1:8" ht="22.5" customHeight="1" thickBot="1">
      <c r="A32" s="37"/>
      <c r="B32" s="230" t="s">
        <v>34</v>
      </c>
      <c r="C32" s="231"/>
      <c r="D32" s="64"/>
      <c r="E32" s="64"/>
      <c r="F32" s="25">
        <f>SUM(F23:F31)</f>
        <v>0</v>
      </c>
      <c r="G32" s="25">
        <f>SUM(G23:G31)</f>
        <v>0</v>
      </c>
      <c r="H32" s="38"/>
    </row>
    <row r="33" spans="1:8" ht="31.5" thickBot="1">
      <c r="A33" s="108" t="s">
        <v>0</v>
      </c>
      <c r="B33" s="60" t="s">
        <v>30</v>
      </c>
      <c r="C33" s="28" t="s">
        <v>2</v>
      </c>
      <c r="D33" s="109" t="s">
        <v>38</v>
      </c>
      <c r="E33" s="109" t="s">
        <v>39</v>
      </c>
      <c r="F33" s="27" t="s">
        <v>3</v>
      </c>
      <c r="G33" s="27" t="s">
        <v>4</v>
      </c>
      <c r="H33" s="28" t="s">
        <v>5</v>
      </c>
    </row>
    <row r="34" spans="1:8" ht="15.75" thickBot="1">
      <c r="A34" s="217" t="s">
        <v>32</v>
      </c>
      <c r="B34" s="218"/>
      <c r="C34" s="218"/>
      <c r="D34" s="218"/>
      <c r="E34" s="218"/>
      <c r="F34" s="218"/>
      <c r="G34" s="218"/>
      <c r="H34" s="219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">
      <c r="A36" s="33"/>
      <c r="B36" s="19"/>
      <c r="C36" s="19"/>
      <c r="D36" s="19"/>
      <c r="E36" s="19"/>
      <c r="F36" s="20">
        <f>SUM(D36*E36)</f>
        <v>0</v>
      </c>
      <c r="G36" s="20">
        <f>SUM(F36*1.2)</f>
        <v>0</v>
      </c>
      <c r="H36" s="34"/>
    </row>
    <row r="37" spans="1:8" ht="15">
      <c r="A37" s="33"/>
      <c r="B37" s="19"/>
      <c r="C37" s="19"/>
      <c r="D37" s="19"/>
      <c r="E37" s="19"/>
      <c r="F37" s="20">
        <f>SUM(D37*E37)</f>
        <v>0</v>
      </c>
      <c r="G37" s="20">
        <f>SUM(F37*1.2)</f>
        <v>0</v>
      </c>
      <c r="H37" s="34"/>
    </row>
    <row r="38" spans="1:8" ht="15">
      <c r="A38" s="33"/>
      <c r="B38" s="19"/>
      <c r="C38" s="19"/>
      <c r="D38" s="19"/>
      <c r="E38" s="19"/>
      <c r="F38" s="20">
        <f>SUM(D38*E38)</f>
        <v>0</v>
      </c>
      <c r="G38" s="20">
        <f>SUM(F38*1.2)</f>
        <v>0</v>
      </c>
      <c r="H38" s="34"/>
    </row>
    <row r="39" spans="1:8" ht="15.75" thickBot="1">
      <c r="A39" s="35"/>
      <c r="B39" s="22"/>
      <c r="C39" s="22"/>
      <c r="D39" s="22"/>
      <c r="E39" s="22"/>
      <c r="F39" s="20">
        <f>SUM(D39*E39)</f>
        <v>0</v>
      </c>
      <c r="G39" s="23">
        <f>SUM(F39*1.2)</f>
        <v>0</v>
      </c>
      <c r="H39" s="36"/>
    </row>
    <row r="40" spans="1:8" ht="15.75" thickBot="1">
      <c r="A40" s="24"/>
      <c r="B40" s="230" t="s">
        <v>9</v>
      </c>
      <c r="C40" s="231"/>
      <c r="D40" s="64"/>
      <c r="E40" s="64"/>
      <c r="F40" s="25">
        <f>SUM(F35:F39)</f>
        <v>0</v>
      </c>
      <c r="G40" s="25">
        <f>SUM(G35:G39)</f>
        <v>0</v>
      </c>
      <c r="H40" s="26"/>
    </row>
    <row r="41" spans="1:8" ht="31.5" thickBot="1">
      <c r="A41" s="108" t="s">
        <v>0</v>
      </c>
      <c r="B41" s="59" t="s">
        <v>30</v>
      </c>
      <c r="C41" s="17" t="s">
        <v>2</v>
      </c>
      <c r="D41" s="109" t="s">
        <v>38</v>
      </c>
      <c r="E41" s="109" t="s">
        <v>39</v>
      </c>
      <c r="F41" s="27" t="s">
        <v>3</v>
      </c>
      <c r="G41" s="27" t="s">
        <v>4</v>
      </c>
      <c r="H41" s="28" t="s">
        <v>5</v>
      </c>
    </row>
    <row r="42" spans="1:8" ht="15.75" thickBot="1">
      <c r="A42" s="217" t="s">
        <v>10</v>
      </c>
      <c r="B42" s="218"/>
      <c r="C42" s="218"/>
      <c r="D42" s="218"/>
      <c r="E42" s="218"/>
      <c r="F42" s="218"/>
      <c r="G42" s="218"/>
      <c r="H42" s="219"/>
    </row>
    <row r="43" spans="1:8" ht="15">
      <c r="A43" s="33"/>
      <c r="B43" s="19"/>
      <c r="C43" s="19"/>
      <c r="D43" s="19"/>
      <c r="E43" s="19"/>
      <c r="F43" s="20">
        <f>SUM(D43*E43)</f>
        <v>0</v>
      </c>
      <c r="G43" s="20">
        <f>SUM(F43*1.2)</f>
        <v>0</v>
      </c>
      <c r="H43" s="34"/>
    </row>
    <row r="44" spans="1:8" ht="15">
      <c r="A44" s="33"/>
      <c r="B44" s="19"/>
      <c r="C44" s="19"/>
      <c r="D44" s="19"/>
      <c r="E44" s="19"/>
      <c r="F44" s="20">
        <f>SUM(D44*E44)</f>
        <v>0</v>
      </c>
      <c r="G44" s="20">
        <f>SUM(F44*1.2)</f>
        <v>0</v>
      </c>
      <c r="H44" s="34"/>
    </row>
    <row r="45" spans="1:8" ht="15">
      <c r="A45" s="33"/>
      <c r="B45" s="19"/>
      <c r="C45" s="19"/>
      <c r="D45" s="19"/>
      <c r="E45" s="19"/>
      <c r="F45" s="20">
        <f>SUM(D45*E45)</f>
        <v>0</v>
      </c>
      <c r="G45" s="20">
        <f>SUM(F45*1.2)</f>
        <v>0</v>
      </c>
      <c r="H45" s="34"/>
    </row>
    <row r="46" spans="1:8" ht="15">
      <c r="A46" s="33"/>
      <c r="B46" s="19"/>
      <c r="C46" s="19"/>
      <c r="D46" s="19"/>
      <c r="E46" s="19"/>
      <c r="F46" s="20">
        <f>SUM(D46*E46)</f>
        <v>0</v>
      </c>
      <c r="G46" s="20">
        <f>SUM(F46*1.2)</f>
        <v>0</v>
      </c>
      <c r="H46" s="34"/>
    </row>
    <row r="47" spans="1:8" ht="15.75" thickBot="1">
      <c r="A47" s="35"/>
      <c r="B47" s="22"/>
      <c r="C47" s="22"/>
      <c r="D47" s="22"/>
      <c r="E47" s="22"/>
      <c r="F47" s="20">
        <f>SUM(D47*E47)</f>
        <v>0</v>
      </c>
      <c r="G47" s="23">
        <f>SUM(F47*1.2)</f>
        <v>0</v>
      </c>
      <c r="H47" s="36"/>
    </row>
    <row r="48" spans="1:8" ht="15.75" thickBot="1">
      <c r="A48" s="37"/>
      <c r="B48" s="230" t="s">
        <v>11</v>
      </c>
      <c r="C48" s="231"/>
      <c r="D48" s="64"/>
      <c r="E48" s="64"/>
      <c r="F48" s="25">
        <f>SUM(F43:F47)</f>
        <v>0</v>
      </c>
      <c r="G48" s="25">
        <f>SUM(G43:G47)</f>
        <v>0</v>
      </c>
      <c r="H48" s="38"/>
    </row>
    <row r="49" spans="1:8" ht="15.75" thickBot="1">
      <c r="A49" s="232" t="s">
        <v>12</v>
      </c>
      <c r="B49" s="233"/>
      <c r="C49" s="233"/>
      <c r="D49" s="62"/>
      <c r="E49" s="62"/>
      <c r="F49" s="39">
        <f>SUM(F20+F32+F40+F48)</f>
        <v>8539</v>
      </c>
      <c r="G49" s="39">
        <f>SUM(G20+G32+G40+G48)</f>
        <v>10246.8</v>
      </c>
      <c r="H49" s="40"/>
    </row>
    <row r="50" spans="1:8" ht="15.75" thickBot="1">
      <c r="A50" s="41"/>
      <c r="B50" s="42"/>
      <c r="C50" s="42"/>
      <c r="D50" s="42"/>
      <c r="E50" s="42"/>
      <c r="F50" s="42"/>
      <c r="G50" s="42"/>
      <c r="H50" s="43"/>
    </row>
    <row r="51" spans="1:8" ht="15">
      <c r="A51" s="44"/>
      <c r="B51" s="45"/>
      <c r="C51" s="45"/>
      <c r="D51" s="45"/>
      <c r="E51" s="45"/>
      <c r="F51" s="46" t="s">
        <v>13</v>
      </c>
      <c r="G51" s="47" t="s">
        <v>14</v>
      </c>
      <c r="H51" s="48"/>
    </row>
    <row r="52" spans="1:8" ht="15">
      <c r="A52" s="234" t="s">
        <v>15</v>
      </c>
      <c r="B52" s="235"/>
      <c r="C52" s="235"/>
      <c r="D52" s="111"/>
      <c r="E52" s="111"/>
      <c r="F52" s="54">
        <v>13800</v>
      </c>
      <c r="G52" s="53">
        <f>SUM(F52*1.2)</f>
        <v>16560</v>
      </c>
      <c r="H52" s="48"/>
    </row>
    <row r="53" spans="1:8" ht="15">
      <c r="A53" s="236" t="s">
        <v>16</v>
      </c>
      <c r="B53" s="237"/>
      <c r="C53" s="237"/>
      <c r="D53" s="112"/>
      <c r="E53" s="112"/>
      <c r="F53" s="49">
        <f>F49</f>
        <v>8539</v>
      </c>
      <c r="G53" s="49">
        <f>G49</f>
        <v>10246.8</v>
      </c>
      <c r="H53" s="48"/>
    </row>
    <row r="54" spans="1:8" ht="15.75" thickBot="1">
      <c r="A54" s="50"/>
      <c r="B54" s="229" t="s">
        <v>17</v>
      </c>
      <c r="C54" s="229"/>
      <c r="D54" s="63"/>
      <c r="E54" s="63"/>
      <c r="F54" s="51">
        <f>SUM(F52-F53)</f>
        <v>5261</v>
      </c>
      <c r="G54" s="52">
        <f>SUM(G52-G53)</f>
        <v>6313.200000000001</v>
      </c>
      <c r="H54" s="57"/>
    </row>
  </sheetData>
  <sheetProtection/>
  <mergeCells count="16">
    <mergeCell ref="A52:C52"/>
    <mergeCell ref="A53:C53"/>
    <mergeCell ref="B54:C54"/>
    <mergeCell ref="A4:H4"/>
    <mergeCell ref="B20:C20"/>
    <mergeCell ref="B40:C40"/>
    <mergeCell ref="B48:C48"/>
    <mergeCell ref="A34:H34"/>
    <mergeCell ref="A22:H22"/>
    <mergeCell ref="B32:C32"/>
    <mergeCell ref="A42:H42"/>
    <mergeCell ref="A49:C49"/>
    <mergeCell ref="A3:H3"/>
    <mergeCell ref="A1:H1"/>
    <mergeCell ref="A2:H2"/>
    <mergeCell ref="A6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>
    <oddFooter>&amp;CPage &amp;P of &amp;N</oddFooter>
  </headerFooter>
  <rowBreaks count="2" manualBreakCount="2">
    <brk id="20" max="255" man="1"/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6.28125" style="9" customWidth="1"/>
    <col min="2" max="2" width="33.421875" style="15" customWidth="1"/>
    <col min="3" max="3" width="29.140625" style="8" customWidth="1"/>
    <col min="4" max="4" width="8.57421875" style="8" customWidth="1"/>
    <col min="5" max="5" width="9.421875" style="8" customWidth="1"/>
    <col min="6" max="6" width="18.8515625" style="8" customWidth="1"/>
    <col min="7" max="7" width="19.28125" style="8" customWidth="1"/>
    <col min="8" max="8" width="28.28125" style="8" customWidth="1"/>
    <col min="9" max="16384" width="9.140625" style="8" customWidth="1"/>
  </cols>
  <sheetData>
    <row r="1" spans="1:8" ht="15">
      <c r="A1" s="226" t="s">
        <v>19</v>
      </c>
      <c r="B1" s="226"/>
      <c r="C1" s="226"/>
      <c r="D1" s="226"/>
      <c r="E1" s="226"/>
      <c r="F1" s="226"/>
      <c r="G1" s="226"/>
      <c r="H1" s="226"/>
    </row>
    <row r="2" spans="1:9" ht="15">
      <c r="A2" s="227" t="s">
        <v>37</v>
      </c>
      <c r="B2" s="227"/>
      <c r="C2" s="227"/>
      <c r="D2" s="227"/>
      <c r="E2" s="227"/>
      <c r="F2" s="227"/>
      <c r="G2" s="227"/>
      <c r="H2" s="227"/>
      <c r="I2" s="227"/>
    </row>
    <row r="3" spans="1:9" ht="124.5" customHeight="1">
      <c r="A3" s="228" t="s">
        <v>29</v>
      </c>
      <c r="B3" s="228"/>
      <c r="C3" s="228"/>
      <c r="D3" s="228"/>
      <c r="E3" s="228"/>
      <c r="F3" s="228"/>
      <c r="G3" s="228"/>
      <c r="H3" s="228"/>
      <c r="I3" s="6"/>
    </row>
    <row r="4" spans="1:9" ht="48" customHeight="1" thickBot="1">
      <c r="A4" s="228" t="s">
        <v>18</v>
      </c>
      <c r="B4" s="228"/>
      <c r="C4" s="228"/>
      <c r="D4" s="228"/>
      <c r="E4" s="228"/>
      <c r="F4" s="228"/>
      <c r="G4" s="228"/>
      <c r="H4" s="228"/>
      <c r="I4" s="6"/>
    </row>
    <row r="5" spans="1:256" ht="31.5" thickBot="1">
      <c r="A5" s="108" t="s">
        <v>0</v>
      </c>
      <c r="B5" s="59" t="s">
        <v>30</v>
      </c>
      <c r="C5" s="17" t="s">
        <v>2</v>
      </c>
      <c r="D5" s="109" t="s">
        <v>38</v>
      </c>
      <c r="E5" s="109" t="s">
        <v>39</v>
      </c>
      <c r="F5" s="16" t="s">
        <v>3</v>
      </c>
      <c r="G5" s="16" t="s">
        <v>4</v>
      </c>
      <c r="H5" s="17" t="s">
        <v>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8" s="10" customFormat="1" ht="15.75" thickBot="1">
      <c r="A6" s="217" t="s">
        <v>6</v>
      </c>
      <c r="B6" s="218"/>
      <c r="C6" s="218"/>
      <c r="D6" s="218"/>
      <c r="E6" s="218"/>
      <c r="F6" s="218"/>
      <c r="G6" s="218"/>
      <c r="H6" s="219"/>
    </row>
    <row r="7" spans="1:8" s="10" customFormat="1" ht="15">
      <c r="A7" s="33">
        <v>3</v>
      </c>
      <c r="B7" s="19" t="s">
        <v>77</v>
      </c>
      <c r="C7" s="19" t="s">
        <v>51</v>
      </c>
      <c r="D7" s="19">
        <v>1</v>
      </c>
      <c r="E7" s="19">
        <v>2677</v>
      </c>
      <c r="F7" s="20">
        <f>SUM(D7*E7)</f>
        <v>2677</v>
      </c>
      <c r="G7" s="20">
        <f>SUM(F7*1.2)</f>
        <v>3212.4</v>
      </c>
      <c r="H7" s="34"/>
    </row>
    <row r="8" spans="1:8" s="10" customFormat="1" ht="15">
      <c r="A8" s="33"/>
      <c r="B8" s="19"/>
      <c r="C8" s="19"/>
      <c r="D8" s="19"/>
      <c r="E8" s="19"/>
      <c r="F8" s="20">
        <f>SUM(D8*E8)</f>
        <v>0</v>
      </c>
      <c r="G8" s="20">
        <f>SUM(F8*1.2)</f>
        <v>0</v>
      </c>
      <c r="H8" s="34"/>
    </row>
    <row r="9" spans="1:8" ht="15.75" thickBot="1">
      <c r="A9" s="55"/>
      <c r="B9" s="238" t="s">
        <v>7</v>
      </c>
      <c r="C9" s="239"/>
      <c r="D9" s="92"/>
      <c r="E9" s="92"/>
      <c r="F9" s="21">
        <f>SUM(F7:F8)</f>
        <v>2677</v>
      </c>
      <c r="G9" s="21">
        <f>SUM(G7:G8)</f>
        <v>3212.4</v>
      </c>
      <c r="H9" s="56"/>
    </row>
    <row r="10" spans="1:8" ht="31.5" thickBot="1">
      <c r="A10" s="108" t="s">
        <v>0</v>
      </c>
      <c r="B10" s="59" t="s">
        <v>30</v>
      </c>
      <c r="C10" s="17" t="s">
        <v>2</v>
      </c>
      <c r="D10" s="109" t="s">
        <v>38</v>
      </c>
      <c r="E10" s="109" t="s">
        <v>39</v>
      </c>
      <c r="F10" s="16" t="s">
        <v>3</v>
      </c>
      <c r="G10" s="16" t="s">
        <v>4</v>
      </c>
      <c r="H10" s="17" t="s">
        <v>5</v>
      </c>
    </row>
    <row r="11" spans="1:8" ht="15.75" thickBot="1">
      <c r="A11" s="217" t="s">
        <v>8</v>
      </c>
      <c r="B11" s="218"/>
      <c r="C11" s="218"/>
      <c r="D11" s="218"/>
      <c r="E11" s="218"/>
      <c r="F11" s="218"/>
      <c r="G11" s="218"/>
      <c r="H11" s="219"/>
    </row>
    <row r="12" spans="1:8" ht="15">
      <c r="A12" s="33"/>
      <c r="B12" s="19"/>
      <c r="C12" s="19"/>
      <c r="D12" s="19"/>
      <c r="E12" s="19"/>
      <c r="F12" s="20">
        <f aca="true" t="shared" si="0" ref="F12:F20">SUM(D12*E12)</f>
        <v>0</v>
      </c>
      <c r="G12" s="20">
        <f aca="true" t="shared" si="1" ref="G12:G20">SUM(F12*1.2)</f>
        <v>0</v>
      </c>
      <c r="H12" s="34"/>
    </row>
    <row r="13" spans="1:8" ht="15">
      <c r="A13" s="33"/>
      <c r="B13" s="19"/>
      <c r="C13" s="19"/>
      <c r="D13" s="19"/>
      <c r="E13" s="19"/>
      <c r="F13" s="20">
        <f t="shared" si="0"/>
        <v>0</v>
      </c>
      <c r="G13" s="20">
        <f t="shared" si="1"/>
        <v>0</v>
      </c>
      <c r="H13" s="34"/>
    </row>
    <row r="14" spans="1:8" ht="15">
      <c r="A14" s="33"/>
      <c r="B14" s="19"/>
      <c r="C14" s="19"/>
      <c r="D14" s="19"/>
      <c r="E14" s="19"/>
      <c r="F14" s="20">
        <f t="shared" si="0"/>
        <v>0</v>
      </c>
      <c r="G14" s="20">
        <f t="shared" si="1"/>
        <v>0</v>
      </c>
      <c r="H14" s="34"/>
    </row>
    <row r="15" spans="1:8" ht="15">
      <c r="A15" s="33"/>
      <c r="B15" s="19"/>
      <c r="C15" s="19"/>
      <c r="D15" s="19"/>
      <c r="E15" s="19"/>
      <c r="F15" s="20">
        <f t="shared" si="0"/>
        <v>0</v>
      </c>
      <c r="G15" s="20">
        <f t="shared" si="1"/>
        <v>0</v>
      </c>
      <c r="H15" s="34"/>
    </row>
    <row r="16" spans="1:8" ht="15">
      <c r="A16" s="33"/>
      <c r="B16" s="19"/>
      <c r="C16" s="19"/>
      <c r="D16" s="19"/>
      <c r="E16" s="19"/>
      <c r="F16" s="20">
        <f t="shared" si="0"/>
        <v>0</v>
      </c>
      <c r="G16" s="20">
        <f t="shared" si="1"/>
        <v>0</v>
      </c>
      <c r="H16" s="34"/>
    </row>
    <row r="17" spans="1:8" ht="15">
      <c r="A17" s="33"/>
      <c r="B17" s="19"/>
      <c r="C17" s="19"/>
      <c r="D17" s="19"/>
      <c r="E17" s="19"/>
      <c r="F17" s="20">
        <f t="shared" si="0"/>
        <v>0</v>
      </c>
      <c r="G17" s="20">
        <f t="shared" si="1"/>
        <v>0</v>
      </c>
      <c r="H17" s="34"/>
    </row>
    <row r="18" spans="1:8" ht="15">
      <c r="A18" s="33"/>
      <c r="B18" s="19"/>
      <c r="C18" s="19"/>
      <c r="D18" s="19"/>
      <c r="E18" s="19"/>
      <c r="F18" s="20">
        <f t="shared" si="0"/>
        <v>0</v>
      </c>
      <c r="G18" s="20">
        <f t="shared" si="1"/>
        <v>0</v>
      </c>
      <c r="H18" s="34"/>
    </row>
    <row r="19" spans="1:8" ht="15">
      <c r="A19" s="33"/>
      <c r="B19" s="19"/>
      <c r="C19" s="19"/>
      <c r="D19" s="19"/>
      <c r="E19" s="19"/>
      <c r="F19" s="20">
        <f t="shared" si="0"/>
        <v>0</v>
      </c>
      <c r="G19" s="20">
        <f t="shared" si="1"/>
        <v>0</v>
      </c>
      <c r="H19" s="34"/>
    </row>
    <row r="20" spans="1:8" ht="15.75" thickBot="1">
      <c r="A20" s="79"/>
      <c r="B20" s="80"/>
      <c r="C20" s="80"/>
      <c r="D20" s="80"/>
      <c r="E20" s="80"/>
      <c r="F20" s="20">
        <f t="shared" si="0"/>
        <v>0</v>
      </c>
      <c r="G20" s="81">
        <f t="shared" si="1"/>
        <v>0</v>
      </c>
      <c r="H20" s="82"/>
    </row>
    <row r="21" spans="1:8" ht="15.75" thickBot="1">
      <c r="A21" s="37"/>
      <c r="B21" s="230" t="s">
        <v>34</v>
      </c>
      <c r="C21" s="231"/>
      <c r="D21" s="64"/>
      <c r="E21" s="64"/>
      <c r="F21" s="25">
        <f>SUM(F12:F20)</f>
        <v>0</v>
      </c>
      <c r="G21" s="25">
        <f>SUM(G16:G20)</f>
        <v>0</v>
      </c>
      <c r="H21" s="38"/>
    </row>
    <row r="22" spans="1:8" ht="31.5" thickBot="1">
      <c r="A22" s="108" t="s">
        <v>0</v>
      </c>
      <c r="B22" s="60" t="s">
        <v>30</v>
      </c>
      <c r="C22" s="28" t="s">
        <v>2</v>
      </c>
      <c r="D22" s="110"/>
      <c r="E22" s="110"/>
      <c r="F22" s="27" t="s">
        <v>3</v>
      </c>
      <c r="G22" s="27" t="s">
        <v>4</v>
      </c>
      <c r="H22" s="28" t="s">
        <v>5</v>
      </c>
    </row>
    <row r="23" spans="1:8" ht="15.75" thickBot="1">
      <c r="A23" s="217" t="s">
        <v>32</v>
      </c>
      <c r="B23" s="218"/>
      <c r="C23" s="218"/>
      <c r="D23" s="218"/>
      <c r="E23" s="218"/>
      <c r="F23" s="218"/>
      <c r="G23" s="218"/>
      <c r="H23" s="219"/>
    </row>
    <row r="24" spans="1:8" ht="15">
      <c r="A24" s="33"/>
      <c r="B24" s="19"/>
      <c r="C24" s="19"/>
      <c r="D24" s="19"/>
      <c r="E24" s="19"/>
      <c r="F24" s="20">
        <f>SUM(D24*E24)</f>
        <v>0</v>
      </c>
      <c r="G24" s="20">
        <f>SUM(F24*1.2)</f>
        <v>0</v>
      </c>
      <c r="H24" s="34"/>
    </row>
    <row r="25" spans="1:8" ht="15">
      <c r="A25" s="33"/>
      <c r="B25" s="19"/>
      <c r="C25" s="19"/>
      <c r="D25" s="19"/>
      <c r="E25" s="19"/>
      <c r="F25" s="20">
        <f>SUM(D25*E25)</f>
        <v>0</v>
      </c>
      <c r="G25" s="20">
        <f>SUM(F25*1.2)</f>
        <v>0</v>
      </c>
      <c r="H25" s="34"/>
    </row>
    <row r="26" spans="1:8" ht="15">
      <c r="A26" s="33"/>
      <c r="B26" s="19"/>
      <c r="C26" s="19"/>
      <c r="D26" s="19"/>
      <c r="E26" s="19"/>
      <c r="F26" s="20">
        <f>SUM(D26*E26)</f>
        <v>0</v>
      </c>
      <c r="G26" s="20">
        <f>SUM(F26*1.2)</f>
        <v>0</v>
      </c>
      <c r="H26" s="34"/>
    </row>
    <row r="27" spans="1:8" ht="15">
      <c r="A27" s="33"/>
      <c r="B27" s="19"/>
      <c r="C27" s="19"/>
      <c r="D27" s="19"/>
      <c r="E27" s="19"/>
      <c r="F27" s="20">
        <f>SUM(D27*E27)</f>
        <v>0</v>
      </c>
      <c r="G27" s="20">
        <f>SUM(F27*1.2)</f>
        <v>0</v>
      </c>
      <c r="H27" s="34"/>
    </row>
    <row r="28" spans="1:8" ht="15.75" thickBot="1">
      <c r="A28" s="35"/>
      <c r="B28" s="22"/>
      <c r="C28" s="22"/>
      <c r="D28" s="22"/>
      <c r="E28" s="22"/>
      <c r="F28" s="20">
        <f>SUM(D28*E28)</f>
        <v>0</v>
      </c>
      <c r="G28" s="23">
        <f>SUM(F28*1.2)</f>
        <v>0</v>
      </c>
      <c r="H28" s="36"/>
    </row>
    <row r="29" spans="1:8" ht="15.75" thickBot="1">
      <c r="A29" s="37"/>
      <c r="B29" s="230" t="s">
        <v>33</v>
      </c>
      <c r="C29" s="231"/>
      <c r="D29" s="64"/>
      <c r="E29" s="64"/>
      <c r="F29" s="25">
        <f>SUM(F24:F28)</f>
        <v>0</v>
      </c>
      <c r="G29" s="25">
        <f>SUM(G24:G28)</f>
        <v>0</v>
      </c>
      <c r="H29" s="38"/>
    </row>
    <row r="30" spans="1:8" ht="31.5" thickBot="1">
      <c r="A30" s="108" t="s">
        <v>0</v>
      </c>
      <c r="B30" s="59" t="s">
        <v>30</v>
      </c>
      <c r="C30" s="17" t="s">
        <v>2</v>
      </c>
      <c r="D30" s="109" t="s">
        <v>38</v>
      </c>
      <c r="E30" s="109" t="s">
        <v>39</v>
      </c>
      <c r="F30" s="27" t="s">
        <v>3</v>
      </c>
      <c r="G30" s="27" t="s">
        <v>4</v>
      </c>
      <c r="H30" s="28" t="s">
        <v>5</v>
      </c>
    </row>
    <row r="31" spans="1:8" ht="15.75" thickBot="1">
      <c r="A31" s="217" t="s">
        <v>10</v>
      </c>
      <c r="B31" s="218"/>
      <c r="C31" s="218"/>
      <c r="D31" s="218"/>
      <c r="E31" s="218"/>
      <c r="F31" s="218"/>
      <c r="G31" s="218"/>
      <c r="H31" s="219"/>
    </row>
    <row r="32" spans="1:8" ht="15">
      <c r="A32" s="33"/>
      <c r="B32" s="19"/>
      <c r="C32" s="19"/>
      <c r="D32" s="19"/>
      <c r="E32" s="19"/>
      <c r="F32" s="20">
        <f>SUM(D32*E32)</f>
        <v>0</v>
      </c>
      <c r="G32" s="20">
        <f>SUM(F32*1.2)</f>
        <v>0</v>
      </c>
      <c r="H32" s="34"/>
    </row>
    <row r="33" spans="1:8" ht="15">
      <c r="A33" s="33"/>
      <c r="B33" s="19"/>
      <c r="C33" s="19"/>
      <c r="D33" s="19"/>
      <c r="E33" s="19"/>
      <c r="F33" s="20">
        <f>SUM(D33*E33)</f>
        <v>0</v>
      </c>
      <c r="G33" s="20">
        <f>SUM(F33*1.2)</f>
        <v>0</v>
      </c>
      <c r="H33" s="34"/>
    </row>
    <row r="34" spans="1:8" ht="15">
      <c r="A34" s="33"/>
      <c r="B34" s="19"/>
      <c r="C34" s="19"/>
      <c r="D34" s="19"/>
      <c r="E34" s="19"/>
      <c r="F34" s="20">
        <f>SUM(D34*E34)</f>
        <v>0</v>
      </c>
      <c r="G34" s="20">
        <f>SUM(F34*1.2)</f>
        <v>0</v>
      </c>
      <c r="H34" s="34"/>
    </row>
    <row r="35" spans="1:8" ht="15">
      <c r="A35" s="33"/>
      <c r="B35" s="19"/>
      <c r="C35" s="19"/>
      <c r="D35" s="19"/>
      <c r="E35" s="19"/>
      <c r="F35" s="20">
        <f>SUM(D35*E35)</f>
        <v>0</v>
      </c>
      <c r="G35" s="20">
        <f>SUM(F35*1.2)</f>
        <v>0</v>
      </c>
      <c r="H35" s="34"/>
    </row>
    <row r="36" spans="1:8" ht="15.75" thickBot="1">
      <c r="A36" s="35"/>
      <c r="B36" s="22"/>
      <c r="C36" s="22"/>
      <c r="D36" s="22"/>
      <c r="E36" s="22"/>
      <c r="F36" s="20">
        <f>SUM(D36*E36)</f>
        <v>0</v>
      </c>
      <c r="G36" s="23">
        <f>SUM(F36*1.2)</f>
        <v>0</v>
      </c>
      <c r="H36" s="36"/>
    </row>
    <row r="37" spans="1:8" ht="15.75" thickBot="1">
      <c r="A37" s="37"/>
      <c r="B37" s="230" t="s">
        <v>11</v>
      </c>
      <c r="C37" s="231"/>
      <c r="D37" s="64"/>
      <c r="E37" s="64"/>
      <c r="F37" s="25">
        <f>SUM(F32:F36)</f>
        <v>0</v>
      </c>
      <c r="G37" s="25">
        <f>SUM(G32:G36)</f>
        <v>0</v>
      </c>
      <c r="H37" s="38"/>
    </row>
    <row r="38" spans="1:8" ht="15.75" thickBot="1">
      <c r="A38" s="251" t="s">
        <v>12</v>
      </c>
      <c r="B38" s="252"/>
      <c r="C38" s="253"/>
      <c r="D38" s="78"/>
      <c r="E38" s="78"/>
      <c r="F38" s="39">
        <f>SUM(F9+F21+F29+F37)</f>
        <v>2677</v>
      </c>
      <c r="G38" s="39">
        <f>SUM(G9+G21+G29+G37)</f>
        <v>3212.4</v>
      </c>
      <c r="H38" s="40"/>
    </row>
    <row r="39" spans="1:8" ht="15.75" thickBot="1">
      <c r="A39" s="41"/>
      <c r="B39" s="42"/>
      <c r="C39" s="42"/>
      <c r="D39" s="42"/>
      <c r="E39" s="42"/>
      <c r="F39" s="42"/>
      <c r="G39" s="42"/>
      <c r="H39" s="43"/>
    </row>
    <row r="40" spans="1:8" ht="15">
      <c r="A40" s="44"/>
      <c r="B40" s="45"/>
      <c r="C40" s="45"/>
      <c r="D40" s="45"/>
      <c r="E40" s="45"/>
      <c r="F40" s="46" t="s">
        <v>13</v>
      </c>
      <c r="G40" s="47" t="s">
        <v>14</v>
      </c>
      <c r="H40" s="48"/>
    </row>
    <row r="41" spans="1:8" ht="15">
      <c r="A41" s="234" t="s">
        <v>15</v>
      </c>
      <c r="B41" s="235"/>
      <c r="C41" s="250"/>
      <c r="D41" s="111"/>
      <c r="E41" s="111"/>
      <c r="F41" s="117">
        <v>4200</v>
      </c>
      <c r="G41" s="53">
        <f>SUM(F41*1.2)</f>
        <v>5040</v>
      </c>
      <c r="H41" s="48"/>
    </row>
    <row r="42" spans="1:8" ht="15">
      <c r="A42" s="236" t="s">
        <v>16</v>
      </c>
      <c r="B42" s="237"/>
      <c r="C42" s="249"/>
      <c r="D42" s="77"/>
      <c r="E42" s="77"/>
      <c r="F42" s="49">
        <f>F38</f>
        <v>2677</v>
      </c>
      <c r="G42" s="49">
        <f>G38</f>
        <v>3212.4</v>
      </c>
      <c r="H42" s="48"/>
    </row>
    <row r="43" spans="1:8" ht="15.75" thickBot="1">
      <c r="A43" s="58"/>
      <c r="B43" s="247" t="s">
        <v>17</v>
      </c>
      <c r="C43" s="248"/>
      <c r="D43" s="76"/>
      <c r="E43" s="76"/>
      <c r="F43" s="51">
        <f>SUM(F41-F42)</f>
        <v>1523</v>
      </c>
      <c r="G43" s="52">
        <f>SUM(G41-G42)</f>
        <v>1827.6</v>
      </c>
      <c r="H43" s="57"/>
    </row>
  </sheetData>
  <sheetProtection/>
  <mergeCells count="16">
    <mergeCell ref="A1:H1"/>
    <mergeCell ref="A31:H31"/>
    <mergeCell ref="A4:H4"/>
    <mergeCell ref="B21:C21"/>
    <mergeCell ref="B9:C9"/>
    <mergeCell ref="A23:H23"/>
    <mergeCell ref="B29:C29"/>
    <mergeCell ref="A2:I2"/>
    <mergeCell ref="A3:H3"/>
    <mergeCell ref="A6:H6"/>
    <mergeCell ref="A11:H11"/>
    <mergeCell ref="B43:C43"/>
    <mergeCell ref="A42:C42"/>
    <mergeCell ref="A41:C41"/>
    <mergeCell ref="A38:C38"/>
    <mergeCell ref="B37:C3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Стефка Станчева </cp:lastModifiedBy>
  <cp:lastPrinted>2014-11-10T13:17:04Z</cp:lastPrinted>
  <dcterms:created xsi:type="dcterms:W3CDTF">2014-10-15T06:59:59Z</dcterms:created>
  <dcterms:modified xsi:type="dcterms:W3CDTF">2015-05-13T07:24:29Z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